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22590ea4b3d436d/Desktop/"/>
    </mc:Choice>
  </mc:AlternateContent>
  <xr:revisionPtr revIDLastSave="76" documentId="11_8A72748488D5BFD477A55B466D3688C6F18DBC1F" xr6:coauthVersionLast="47" xr6:coauthVersionMax="47" xr10:uidLastSave="{25EF3DB2-6474-47B1-9C03-BA6ED06075BC}"/>
  <bookViews>
    <workbookView xWindow="-108" yWindow="-108" windowWidth="23256" windowHeight="12456" tabRatio="912" xr2:uid="{00000000-000D-0000-FFFF-FFFF00000000}"/>
  </bookViews>
  <sheets>
    <sheet name="BYE" sheetId="10" r:id="rId1"/>
    <sheet name="Sheet3" sheetId="14" r:id="rId2"/>
    <sheet name="Sheet1" sheetId="13" r:id="rId3"/>
    <sheet name="Sheet2" sheetId="1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0" i="10" l="1"/>
  <c r="Y20" i="10"/>
  <c r="Z19" i="10"/>
  <c r="Y19" i="10"/>
  <c r="Z18" i="10"/>
  <c r="Y18" i="10"/>
  <c r="Z17" i="10"/>
  <c r="Y17" i="10"/>
  <c r="Z16" i="10"/>
  <c r="Y16" i="10"/>
  <c r="Z15" i="10"/>
  <c r="Y15" i="10"/>
  <c r="Z14" i="10"/>
  <c r="Y14" i="10"/>
  <c r="AA9" i="14" l="1"/>
  <c r="Z9" i="14"/>
  <c r="AA8" i="14"/>
  <c r="Z8" i="14"/>
  <c r="AA7" i="14"/>
  <c r="Z7" i="14"/>
  <c r="AA6" i="14"/>
  <c r="Z6" i="14"/>
  <c r="AA5" i="14"/>
  <c r="Z5" i="14"/>
  <c r="AA4" i="14"/>
  <c r="Z4" i="14"/>
  <c r="Z3" i="14"/>
  <c r="AE20" i="10"/>
  <c r="AD20" i="10"/>
  <c r="AC20" i="10"/>
  <c r="AB20" i="10"/>
  <c r="AA20" i="10"/>
  <c r="AE19" i="10"/>
  <c r="AD19" i="10"/>
  <c r="AC19" i="10"/>
  <c r="AB19" i="10"/>
  <c r="AA19" i="10"/>
  <c r="AE18" i="10"/>
  <c r="AD18" i="10"/>
  <c r="AC18" i="10"/>
  <c r="AB18" i="10"/>
  <c r="AA18" i="10"/>
  <c r="AE17" i="10"/>
  <c r="AD17" i="10"/>
  <c r="AC17" i="10"/>
  <c r="AB17" i="10"/>
  <c r="AA17" i="10"/>
  <c r="AE16" i="10"/>
  <c r="AD16" i="10"/>
  <c r="AC16" i="10"/>
  <c r="AB16" i="10"/>
  <c r="AA16" i="10"/>
  <c r="AE15" i="10"/>
  <c r="AD15" i="10"/>
  <c r="AC15" i="10"/>
  <c r="AB15" i="10"/>
  <c r="AA15" i="10"/>
  <c r="AE14" i="10"/>
  <c r="AD14" i="10"/>
  <c r="AC14" i="10"/>
  <c r="AB14" i="10"/>
  <c r="AA14" i="10"/>
  <c r="AK20" i="10"/>
  <c r="AJ20" i="10"/>
  <c r="AI20" i="10"/>
  <c r="AH20" i="10"/>
  <c r="AG20" i="10"/>
  <c r="AF20" i="10"/>
  <c r="AK19" i="10"/>
  <c r="AJ19" i="10"/>
  <c r="AI19" i="10"/>
  <c r="AH19" i="10"/>
  <c r="AG19" i="10"/>
  <c r="AF19" i="10"/>
  <c r="AK18" i="10"/>
  <c r="AJ18" i="10"/>
  <c r="AI18" i="10"/>
  <c r="AH18" i="10"/>
  <c r="AG18" i="10"/>
  <c r="AF18" i="10"/>
  <c r="AK17" i="10"/>
  <c r="AJ17" i="10"/>
  <c r="AI17" i="10"/>
  <c r="AH17" i="10"/>
  <c r="AG17" i="10"/>
  <c r="AF17" i="10"/>
  <c r="AK16" i="10"/>
  <c r="AJ16" i="10"/>
  <c r="AI16" i="10"/>
  <c r="AH16" i="10"/>
  <c r="AG16" i="10"/>
  <c r="AF16" i="10"/>
  <c r="AK15" i="10"/>
  <c r="AJ15" i="10"/>
  <c r="AI15" i="10"/>
  <c r="AH15" i="10"/>
  <c r="AG15" i="10"/>
  <c r="AF15" i="10"/>
  <c r="AK14" i="10"/>
  <c r="AJ14" i="10"/>
  <c r="AI14" i="10"/>
  <c r="AH14" i="10"/>
  <c r="AG14" i="10"/>
  <c r="AF14" i="10"/>
  <c r="I32" i="10" l="1"/>
  <c r="H32" i="10"/>
  <c r="K32" i="10"/>
  <c r="J32" i="10"/>
  <c r="J29" i="10"/>
  <c r="K29" i="10"/>
  <c r="I29" i="10"/>
  <c r="H29" i="10"/>
  <c r="I27" i="10"/>
  <c r="K27" i="10"/>
  <c r="H27" i="10"/>
  <c r="J27" i="10"/>
  <c r="I26" i="10"/>
  <c r="K26" i="10"/>
  <c r="H26" i="10"/>
  <c r="J26" i="10"/>
  <c r="H31" i="10"/>
  <c r="I31" i="10"/>
  <c r="J31" i="10"/>
  <c r="K31" i="10"/>
  <c r="J28" i="10"/>
  <c r="K28" i="10"/>
  <c r="H28" i="10"/>
  <c r="I28" i="10"/>
  <c r="J30" i="10"/>
  <c r="H30" i="10"/>
  <c r="I30" i="10"/>
  <c r="K30" i="10"/>
  <c r="C26" i="10"/>
  <c r="G26" i="10"/>
  <c r="F26" i="10"/>
  <c r="E26" i="10"/>
  <c r="D26" i="10"/>
  <c r="C27" i="10"/>
  <c r="G30" i="10"/>
  <c r="D31" i="10"/>
  <c r="D28" i="10"/>
  <c r="G32" i="10"/>
  <c r="F32" i="10"/>
  <c r="E27" i="10"/>
  <c r="G28" i="10"/>
  <c r="F29" i="10"/>
  <c r="E30" i="10"/>
  <c r="C32" i="10"/>
  <c r="F31" i="10"/>
  <c r="F27" i="10"/>
  <c r="E28" i="10"/>
  <c r="D29" i="10"/>
  <c r="C30" i="10"/>
  <c r="G27" i="10"/>
  <c r="F28" i="10"/>
  <c r="E29" i="10"/>
  <c r="D30" i="10"/>
  <c r="C31" i="10"/>
  <c r="G29" i="10"/>
  <c r="F30" i="10"/>
  <c r="E31" i="10"/>
  <c r="D32" i="10"/>
  <c r="G31" i="10"/>
  <c r="E32" i="10"/>
  <c r="D27" i="10"/>
  <c r="C28" i="10"/>
  <c r="C29" i="10"/>
  <c r="M9" i="13"/>
  <c r="L9" i="13"/>
  <c r="M8" i="13"/>
  <c r="L8" i="13"/>
  <c r="M7" i="13"/>
  <c r="L7" i="13"/>
  <c r="M6" i="13"/>
  <c r="L6" i="13"/>
  <c r="M5" i="13"/>
  <c r="L5" i="13"/>
  <c r="M4" i="13"/>
  <c r="L4" i="13"/>
  <c r="M3" i="13"/>
  <c r="L3" i="13"/>
  <c r="P7" i="12"/>
  <c r="P9" i="12"/>
  <c r="P8" i="12"/>
  <c r="P6" i="12"/>
  <c r="P4" i="12"/>
  <c r="P5" i="12"/>
  <c r="P3" i="12"/>
  <c r="Q5" i="12"/>
  <c r="Q4" i="12"/>
  <c r="Q6" i="12"/>
  <c r="Q8" i="12"/>
  <c r="Q9" i="12"/>
  <c r="Q7" i="12"/>
  <c r="Q3" i="12"/>
  <c r="L27" i="10" l="1"/>
  <c r="L26" i="10"/>
  <c r="L29" i="10"/>
  <c r="L32" i="10"/>
  <c r="L28" i="10"/>
  <c r="L31" i="10"/>
  <c r="L30" i="10"/>
  <c r="A6" i="10"/>
  <c r="A8" i="10"/>
  <c r="A9" i="10"/>
  <c r="A5" i="10"/>
  <c r="A4" i="10"/>
  <c r="A7" i="10"/>
  <c r="A3" i="10"/>
  <c r="B40" i="10" l="1"/>
  <c r="C40" i="10" s="1"/>
  <c r="B41" i="10"/>
  <c r="C41" i="10" s="1"/>
  <c r="B43" i="10"/>
  <c r="C43" i="10" s="1"/>
  <c r="B39" i="10"/>
  <c r="C39" i="10" s="1"/>
  <c r="B42" i="10"/>
  <c r="C42" i="10" s="1"/>
  <c r="B38" i="10"/>
  <c r="C38" i="10" s="1"/>
  <c r="B44" i="10"/>
  <c r="C44" i="10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<sst xmlns="http://schemas.openxmlformats.org/spreadsheetml/2006/main" count="216" uniqueCount="33">
  <si>
    <t>R # 01</t>
  </si>
  <si>
    <t>R # 02</t>
  </si>
  <si>
    <t>Total</t>
  </si>
  <si>
    <t>Pairs Name</t>
  </si>
  <si>
    <t>Rana Abdelhadi-Jamal Abdeljalil</t>
  </si>
  <si>
    <t>Huda Rabiai- Zaid AL Bitar</t>
  </si>
  <si>
    <t>Farah Ahmed- Samer Al Rwashdeh</t>
  </si>
  <si>
    <t>Nowel Tarawneh-Aziz Amer</t>
  </si>
  <si>
    <t>Maya Khalaf- Rageed Sabegh</t>
  </si>
  <si>
    <t>Yena Sabegh-Mohd AL Taji</t>
  </si>
  <si>
    <t>Dima AL Taher- Ahmed AL Samhouri</t>
  </si>
  <si>
    <t>R#03</t>
  </si>
  <si>
    <t>V.P</t>
  </si>
  <si>
    <t>IMPS</t>
  </si>
  <si>
    <t>R#04</t>
  </si>
  <si>
    <t>R#05</t>
  </si>
  <si>
    <t>Imps</t>
  </si>
  <si>
    <t>After5</t>
  </si>
  <si>
    <t>After 5</t>
  </si>
  <si>
    <t>R # 06</t>
  </si>
  <si>
    <t>R#07</t>
  </si>
  <si>
    <t>R#08</t>
  </si>
  <si>
    <t>R#09</t>
  </si>
  <si>
    <t>R#10</t>
  </si>
  <si>
    <t>R#11</t>
  </si>
  <si>
    <t>T.D Raad Otoom</t>
  </si>
  <si>
    <t>Round 6</t>
  </si>
  <si>
    <t>Mix Selection 2025</t>
  </si>
  <si>
    <t>Final</t>
  </si>
  <si>
    <t>Top 9 VP</t>
  </si>
  <si>
    <t>Name</t>
  </si>
  <si>
    <t>Rank</t>
  </si>
  <si>
    <t>Total 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</si>
</sst>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rgb="FFFFFF00"/>
      <name val="Arial"/>
      <family val="2"/>
    </font>
    <font>
      <b/>
      <sz val="12"/>
      <color theme="4"/>
      <name val="Arial"/>
      <family val="2"/>
    </font>
    <font>
      <sz val="11"/>
      <color theme="4"/>
      <name val="Arial"/>
      <family val="2"/>
    </font>
    <font>
      <b/>
      <sz val="12"/>
      <color theme="5"/>
      <name val="Arial"/>
      <family val="2"/>
    </font>
    <font>
      <b/>
      <sz val="12"/>
      <color rgb="FF00B050"/>
      <name val="Arial"/>
      <family val="2"/>
    </font>
    <font>
      <sz val="11"/>
      <color rgb="FF00B050"/>
      <name val="Arial"/>
      <family val="2"/>
    </font>
    <font>
      <b/>
      <sz val="12"/>
      <color rgb="FF00B0F0"/>
      <name val="Arial"/>
      <family val="2"/>
    </font>
    <font>
      <sz val="11"/>
      <color rgb="FF00B0F0"/>
      <name val="Arial"/>
      <family val="2"/>
    </font>
    <font>
      <b/>
      <sz val="12"/>
      <color rgb="FF7030A0"/>
      <name val="Arial"/>
      <family val="2"/>
    </font>
    <font>
      <b/>
      <sz val="12"/>
      <color rgb="FF00206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11"/>
      <color rgb="FFFF0000"/>
      <name val="Arial"/>
      <family val="2"/>
    </font>
    <font>
      <sz val="11"/>
      <color rgb="FF0070C0"/>
      <name val="Arial"/>
      <family val="2"/>
    </font>
    <font>
      <sz val="11"/>
      <color theme="5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12"/>
      <color theme="9" tint="-0.499984740745262"/>
      <name val="Arial"/>
      <family val="2"/>
    </font>
    <font>
      <b/>
      <sz val="26"/>
      <color rgb="FFFF000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/>
    <xf numFmtId="0" fontId="23" fillId="0" borderId="0" xfId="0" applyFont="1" applyAlignment="1">
      <alignment horizontal="left" vertical="center"/>
    </xf>
    <xf numFmtId="0" fontId="23" fillId="0" borderId="0" xfId="0" applyFont="1"/>
    <xf numFmtId="0" fontId="25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left" vertical="top"/>
    </xf>
    <xf numFmtId="0" fontId="18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/>
    <xf numFmtId="0" fontId="27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5" fillId="0" borderId="1" xfId="0" applyFont="1" applyBorder="1" applyAlignment="1">
      <alignment horizontal="left" vertical="top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17" fillId="4" borderId="1" xfId="0" applyFont="1" applyFill="1" applyBorder="1" applyAlignment="1">
      <alignment horizontal="left" vertical="top"/>
    </xf>
    <xf numFmtId="0" fontId="15" fillId="4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7"/>
  <sheetViews>
    <sheetView tabSelected="1" topLeftCell="B7" zoomScale="80" zoomScaleNormal="80" workbookViewId="0">
      <selection activeCell="Y18" sqref="Y18"/>
    </sheetView>
  </sheetViews>
  <sheetFormatPr defaultColWidth="9.109375" defaultRowHeight="13.2" x14ac:dyDescent="0.25"/>
  <cols>
    <col min="1" max="1" width="9.109375" hidden="1" customWidth="1"/>
    <col min="2" max="2" width="45.6640625" customWidth="1"/>
    <col min="3" max="3" width="8.6640625" customWidth="1"/>
    <col min="4" max="5" width="7.6640625" customWidth="1"/>
    <col min="6" max="6" width="7" customWidth="1"/>
    <col min="7" max="7" width="8.88671875" customWidth="1"/>
    <col min="8" max="8" width="7.33203125" customWidth="1"/>
    <col min="9" max="9" width="7.44140625" customWidth="1"/>
    <col min="10" max="10" width="7.5546875" customWidth="1"/>
    <col min="11" max="11" width="8.44140625" customWidth="1"/>
    <col min="12" max="12" width="8.6640625" customWidth="1"/>
    <col min="13" max="13" width="9.109375" style="18"/>
    <col min="14" max="14" width="7.109375" customWidth="1"/>
    <col min="17" max="24" width="9.109375" style="26"/>
    <col min="27" max="38" width="9.109375" style="34"/>
    <col min="39" max="39" width="9.109375" style="26"/>
    <col min="40" max="48" width="9.109375" style="28"/>
  </cols>
  <sheetData>
    <row r="1" spans="1:48" s="2" customFormat="1" ht="24" customHeight="1" x14ac:dyDescent="0.25">
      <c r="B1" s="44" t="e" vm="1">
        <v>#VALUE!</v>
      </c>
      <c r="M1" s="19"/>
      <c r="Q1" s="25"/>
      <c r="R1" s="25"/>
      <c r="S1" s="25"/>
      <c r="T1" s="25"/>
      <c r="U1" s="25"/>
      <c r="V1" s="25"/>
      <c r="W1" s="25"/>
      <c r="X1" s="25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25"/>
      <c r="AN1" s="27"/>
      <c r="AO1" s="27"/>
      <c r="AP1" s="27"/>
      <c r="AQ1" s="27"/>
      <c r="AR1" s="27"/>
      <c r="AS1" s="27"/>
      <c r="AT1" s="27"/>
      <c r="AU1" s="27"/>
      <c r="AV1" s="27"/>
    </row>
    <row r="2" spans="1:48" s="2" customFormat="1" ht="24" customHeight="1" x14ac:dyDescent="0.25">
      <c r="B2" s="44"/>
      <c r="M2" s="19"/>
      <c r="Q2" s="25"/>
      <c r="R2" s="25"/>
      <c r="S2" s="25"/>
      <c r="T2" s="25"/>
      <c r="U2" s="25"/>
      <c r="V2" s="25"/>
      <c r="W2" s="25"/>
      <c r="X2" s="25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25"/>
      <c r="AN2" s="27"/>
      <c r="AO2" s="27"/>
      <c r="AP2" s="27"/>
      <c r="AQ2" s="27"/>
      <c r="AR2" s="27"/>
      <c r="AS2" s="27"/>
      <c r="AT2" s="27"/>
      <c r="AU2" s="27"/>
      <c r="AV2" s="27"/>
    </row>
    <row r="3" spans="1:48" s="2" customFormat="1" ht="24" customHeight="1" x14ac:dyDescent="0.25">
      <c r="A3" s="2">
        <f>Sheet1!M3</f>
        <v>65.599999999999994</v>
      </c>
      <c r="B3" s="44"/>
      <c r="E3" s="37" t="s">
        <v>27</v>
      </c>
      <c r="F3" s="38"/>
      <c r="G3" s="38"/>
      <c r="H3" s="38"/>
      <c r="I3" s="38"/>
      <c r="J3" s="38"/>
      <c r="K3" s="38"/>
      <c r="M3" s="19"/>
      <c r="Q3" s="25"/>
      <c r="R3" s="25"/>
      <c r="S3" s="25"/>
      <c r="T3" s="25"/>
      <c r="U3" s="25"/>
      <c r="V3" s="25"/>
      <c r="W3" s="25"/>
      <c r="X3" s="25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25"/>
      <c r="AN3" s="27"/>
      <c r="AO3" s="27"/>
      <c r="AP3" s="27"/>
      <c r="AQ3" s="27"/>
      <c r="AR3" s="27"/>
      <c r="AS3" s="27"/>
      <c r="AT3" s="27"/>
      <c r="AU3" s="27"/>
      <c r="AV3" s="27"/>
    </row>
    <row r="4" spans="1:48" s="2" customFormat="1" ht="18" customHeight="1" x14ac:dyDescent="0.25">
      <c r="A4" s="2">
        <f>Sheet1!M4</f>
        <v>57.69</v>
      </c>
      <c r="B4" s="44"/>
      <c r="E4" s="38"/>
      <c r="F4" s="38"/>
      <c r="G4" s="38"/>
      <c r="H4" s="38"/>
      <c r="I4" s="38"/>
      <c r="J4" s="38"/>
      <c r="K4" s="38"/>
      <c r="M4" s="19"/>
      <c r="Q4" s="25"/>
      <c r="R4" s="25"/>
      <c r="S4" s="25"/>
      <c r="T4" s="25"/>
      <c r="U4" s="25"/>
      <c r="V4" s="25"/>
      <c r="W4" s="25"/>
      <c r="X4" s="25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25"/>
      <c r="AN4" s="27"/>
      <c r="AO4" s="27"/>
      <c r="AP4" s="27"/>
      <c r="AQ4" s="27"/>
      <c r="AR4" s="27"/>
      <c r="AS4" s="27"/>
      <c r="AT4" s="27"/>
      <c r="AU4" s="27"/>
      <c r="AV4" s="27"/>
    </row>
    <row r="5" spans="1:48" x14ac:dyDescent="0.25">
      <c r="A5" s="2">
        <f>Sheet1!M5</f>
        <v>51.769999999999996</v>
      </c>
      <c r="B5" s="44"/>
      <c r="E5" s="38"/>
      <c r="F5" s="38"/>
      <c r="G5" s="38"/>
      <c r="H5" s="38"/>
      <c r="I5" s="38"/>
      <c r="J5" s="38"/>
      <c r="K5" s="38"/>
      <c r="M5" s="19"/>
      <c r="N5" s="2"/>
    </row>
    <row r="6" spans="1:48" x14ac:dyDescent="0.25">
      <c r="A6" s="2">
        <f>Sheet1!M6</f>
        <v>45.31</v>
      </c>
      <c r="B6" s="44"/>
      <c r="E6" s="38"/>
      <c r="F6" s="38"/>
      <c r="G6" s="38"/>
      <c r="H6" s="38"/>
      <c r="I6" s="38"/>
      <c r="J6" s="38"/>
      <c r="K6" s="38"/>
      <c r="M6" s="19"/>
      <c r="N6" s="2"/>
    </row>
    <row r="7" spans="1:48" x14ac:dyDescent="0.25">
      <c r="A7" s="2">
        <f>Sheet1!M7</f>
        <v>44.44</v>
      </c>
      <c r="B7" s="44"/>
      <c r="M7" s="19"/>
      <c r="N7" s="2"/>
    </row>
    <row r="8" spans="1:48" x14ac:dyDescent="0.25">
      <c r="A8" s="2">
        <f>Sheet1!M8</f>
        <v>44.01</v>
      </c>
      <c r="B8" s="44"/>
      <c r="M8" s="19"/>
      <c r="N8" s="2"/>
    </row>
    <row r="9" spans="1:48" x14ac:dyDescent="0.25">
      <c r="A9" s="2">
        <f>Sheet1!M9</f>
        <v>41.84</v>
      </c>
      <c r="B9" s="44"/>
      <c r="M9" s="19"/>
      <c r="N9" s="2"/>
    </row>
    <row r="10" spans="1:48" x14ac:dyDescent="0.25">
      <c r="B10" s="44"/>
    </row>
    <row r="11" spans="1:48" ht="17.399999999999999" x14ac:dyDescent="0.3">
      <c r="B11" s="1"/>
      <c r="L11" s="31"/>
    </row>
    <row r="12" spans="1:48" ht="15.6" x14ac:dyDescent="0.25">
      <c r="B12" s="45" t="s">
        <v>3</v>
      </c>
      <c r="C12" s="5" t="s">
        <v>0</v>
      </c>
      <c r="D12" s="7" t="s">
        <v>0</v>
      </c>
      <c r="E12" s="8" t="s">
        <v>1</v>
      </c>
      <c r="F12" s="32" t="s">
        <v>1</v>
      </c>
      <c r="G12" s="10" t="s">
        <v>11</v>
      </c>
      <c r="H12" s="12" t="s">
        <v>11</v>
      </c>
      <c r="I12" s="13" t="s">
        <v>14</v>
      </c>
      <c r="J12" s="13" t="s">
        <v>14</v>
      </c>
      <c r="K12" s="13" t="s">
        <v>15</v>
      </c>
      <c r="L12" s="13" t="s">
        <v>15</v>
      </c>
      <c r="M12" s="8" t="s">
        <v>19</v>
      </c>
      <c r="N12" s="24" t="s">
        <v>19</v>
      </c>
      <c r="O12" s="10" t="s">
        <v>20</v>
      </c>
      <c r="P12" s="12" t="s">
        <v>20</v>
      </c>
      <c r="Q12" s="13" t="s">
        <v>21</v>
      </c>
      <c r="R12" s="13" t="s">
        <v>21</v>
      </c>
      <c r="S12" s="13" t="s">
        <v>22</v>
      </c>
      <c r="T12" s="13" t="s">
        <v>22</v>
      </c>
      <c r="U12" s="13" t="s">
        <v>23</v>
      </c>
      <c r="V12" s="13" t="s">
        <v>23</v>
      </c>
      <c r="W12" s="13" t="s">
        <v>24</v>
      </c>
      <c r="X12" s="13" t="s">
        <v>24</v>
      </c>
      <c r="Y12" s="4" t="s">
        <v>2</v>
      </c>
      <c r="Z12" s="4" t="s">
        <v>2</v>
      </c>
    </row>
    <row r="13" spans="1:48" ht="15.6" x14ac:dyDescent="0.25">
      <c r="B13" s="46"/>
      <c r="C13" s="5" t="s">
        <v>13</v>
      </c>
      <c r="D13" s="5" t="s">
        <v>12</v>
      </c>
      <c r="E13" s="5" t="s">
        <v>13</v>
      </c>
      <c r="F13" s="5" t="s">
        <v>12</v>
      </c>
      <c r="G13" s="5" t="s">
        <v>13</v>
      </c>
      <c r="H13" s="5" t="s">
        <v>12</v>
      </c>
      <c r="I13" s="5" t="s">
        <v>13</v>
      </c>
      <c r="J13" s="5" t="s">
        <v>12</v>
      </c>
      <c r="K13" s="5" t="s">
        <v>13</v>
      </c>
      <c r="L13" s="5" t="s">
        <v>12</v>
      </c>
      <c r="M13" s="5" t="s">
        <v>13</v>
      </c>
      <c r="N13" s="5" t="s">
        <v>12</v>
      </c>
      <c r="O13" s="5" t="s">
        <v>13</v>
      </c>
      <c r="P13" s="5" t="s">
        <v>12</v>
      </c>
      <c r="Q13" s="5" t="s">
        <v>13</v>
      </c>
      <c r="R13" s="5" t="s">
        <v>12</v>
      </c>
      <c r="S13" s="5" t="s">
        <v>13</v>
      </c>
      <c r="T13" s="5" t="s">
        <v>12</v>
      </c>
      <c r="U13" s="5" t="s">
        <v>13</v>
      </c>
      <c r="V13" s="5" t="s">
        <v>12</v>
      </c>
      <c r="W13" s="5" t="s">
        <v>13</v>
      </c>
      <c r="X13" s="5" t="s">
        <v>12</v>
      </c>
      <c r="Y13" s="5" t="s">
        <v>16</v>
      </c>
      <c r="Z13" s="4" t="s">
        <v>12</v>
      </c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</row>
    <row r="14" spans="1:48" ht="15.6" x14ac:dyDescent="0.25">
      <c r="B14" s="3" t="s">
        <v>9</v>
      </c>
      <c r="C14" s="6">
        <v>26</v>
      </c>
      <c r="D14" s="49">
        <v>15.24</v>
      </c>
      <c r="E14" s="11">
        <v>44</v>
      </c>
      <c r="F14" s="21">
        <v>17.579999999999998</v>
      </c>
      <c r="G14" s="11">
        <v>-17</v>
      </c>
      <c r="H14" s="49">
        <v>6.28</v>
      </c>
      <c r="I14" s="11">
        <v>8</v>
      </c>
      <c r="J14" s="15">
        <v>11.9</v>
      </c>
      <c r="K14" s="11">
        <v>22</v>
      </c>
      <c r="L14" s="15">
        <v>14.6</v>
      </c>
      <c r="M14" s="11">
        <v>10</v>
      </c>
      <c r="N14" s="21">
        <v>12.33</v>
      </c>
      <c r="O14" s="11">
        <v>3</v>
      </c>
      <c r="P14" s="49">
        <v>10.75</v>
      </c>
      <c r="Q14" s="11">
        <v>4</v>
      </c>
      <c r="R14" s="15">
        <v>10.99</v>
      </c>
      <c r="S14" s="11">
        <v>16</v>
      </c>
      <c r="T14" s="15">
        <v>13.53</v>
      </c>
      <c r="U14" s="11">
        <v>-19</v>
      </c>
      <c r="V14" s="15">
        <v>5.92</v>
      </c>
      <c r="W14" s="11">
        <v>-39</v>
      </c>
      <c r="X14" s="15">
        <v>2.99</v>
      </c>
      <c r="Y14" s="17">
        <f>SUM(C14,E14,G14,I14,K14,M14,O14,Q14,S14,U14,W14)</f>
        <v>58</v>
      </c>
      <c r="Z14" s="50">
        <f>SUM(D14,F14,H14,J14,L14,N14,P14,R14,T14,V14,X14)</f>
        <v>122.10999999999999</v>
      </c>
      <c r="AA14" s="26">
        <f>D14</f>
        <v>15.24</v>
      </c>
      <c r="AB14" s="26">
        <f>F14</f>
        <v>17.579999999999998</v>
      </c>
      <c r="AC14" s="26">
        <f>H14</f>
        <v>6.28</v>
      </c>
      <c r="AD14" s="26">
        <f>J14</f>
        <v>11.9</v>
      </c>
      <c r="AE14" s="26">
        <f>L14</f>
        <v>14.6</v>
      </c>
      <c r="AF14" s="26">
        <f t="shared" ref="AF14:AF20" si="0">N14</f>
        <v>12.33</v>
      </c>
      <c r="AG14" s="26">
        <f t="shared" ref="AG14:AG20" si="1">P14</f>
        <v>10.75</v>
      </c>
      <c r="AH14" s="26">
        <f t="shared" ref="AH14:AH20" si="2">R14</f>
        <v>10.99</v>
      </c>
      <c r="AI14" s="26">
        <f t="shared" ref="AI14:AI20" si="3">T14</f>
        <v>13.53</v>
      </c>
      <c r="AJ14" s="26">
        <f t="shared" ref="AJ14:AJ20" si="4">V14</f>
        <v>5.92</v>
      </c>
      <c r="AK14" s="26">
        <f t="shared" ref="AK14:AK20" si="5">X14</f>
        <v>2.99</v>
      </c>
      <c r="AL14" s="26"/>
    </row>
    <row r="15" spans="1:48" ht="15.6" x14ac:dyDescent="0.25">
      <c r="B15" s="3" t="s">
        <v>6</v>
      </c>
      <c r="C15" s="6">
        <v>15</v>
      </c>
      <c r="D15" s="49">
        <v>13.34</v>
      </c>
      <c r="E15" s="11">
        <v>15</v>
      </c>
      <c r="F15" s="21">
        <v>13.34</v>
      </c>
      <c r="G15" s="11">
        <v>-2</v>
      </c>
      <c r="H15" s="49">
        <v>9.5</v>
      </c>
      <c r="I15" s="11">
        <v>-13</v>
      </c>
      <c r="J15" s="15">
        <v>7.05</v>
      </c>
      <c r="K15" s="11">
        <v>-6</v>
      </c>
      <c r="L15" s="15">
        <v>8.5399999999999991</v>
      </c>
      <c r="M15" s="11">
        <v>-9</v>
      </c>
      <c r="N15" s="21">
        <v>7.88</v>
      </c>
      <c r="O15" s="11">
        <v>23</v>
      </c>
      <c r="P15" s="49">
        <v>14.76</v>
      </c>
      <c r="Q15" s="11">
        <v>11</v>
      </c>
      <c r="R15" s="15">
        <v>12.54</v>
      </c>
      <c r="S15" s="11">
        <v>0</v>
      </c>
      <c r="T15" s="15">
        <v>10</v>
      </c>
      <c r="U15" s="11">
        <v>-3</v>
      </c>
      <c r="V15" s="15">
        <v>9.25</v>
      </c>
      <c r="W15" s="11">
        <v>-7</v>
      </c>
      <c r="X15" s="15">
        <v>8.32</v>
      </c>
      <c r="Y15" s="17">
        <f t="shared" ref="Y15:Y20" si="6">SUM(C15,E15,G15,I15,K15,M15,O15,Q15,S15,U15,W15)</f>
        <v>24</v>
      </c>
      <c r="Z15" s="50">
        <f t="shared" ref="Z15:Z20" si="7">SUM(D15,F15,H15,J15,L15,N15,P15,R15,T15,V15,X15)</f>
        <v>114.51999999999998</v>
      </c>
      <c r="AA15" s="26">
        <f t="shared" ref="AA15:AA20" si="8">D15</f>
        <v>13.34</v>
      </c>
      <c r="AB15" s="26">
        <f t="shared" ref="AB15:AB20" si="9">F15</f>
        <v>13.34</v>
      </c>
      <c r="AC15" s="26">
        <f t="shared" ref="AC15:AC20" si="10">H15</f>
        <v>9.5</v>
      </c>
      <c r="AD15" s="26">
        <f t="shared" ref="AD15:AD20" si="11">J15</f>
        <v>7.05</v>
      </c>
      <c r="AE15" s="26">
        <f t="shared" ref="AE15:AE20" si="12">L15</f>
        <v>8.5399999999999991</v>
      </c>
      <c r="AF15" s="26">
        <f t="shared" si="0"/>
        <v>7.88</v>
      </c>
      <c r="AG15" s="26">
        <f t="shared" si="1"/>
        <v>14.76</v>
      </c>
      <c r="AH15" s="26">
        <f t="shared" si="2"/>
        <v>12.54</v>
      </c>
      <c r="AI15" s="26">
        <f t="shared" si="3"/>
        <v>10</v>
      </c>
      <c r="AJ15" s="26">
        <f t="shared" si="4"/>
        <v>9.25</v>
      </c>
      <c r="AK15" s="26">
        <f t="shared" si="5"/>
        <v>8.32</v>
      </c>
      <c r="AL15" s="26"/>
    </row>
    <row r="16" spans="1:48" ht="15.6" x14ac:dyDescent="0.25">
      <c r="B16" s="3" t="s">
        <v>4</v>
      </c>
      <c r="C16" s="6">
        <v>-34</v>
      </c>
      <c r="D16" s="49">
        <v>3.62</v>
      </c>
      <c r="E16" s="11">
        <v>1</v>
      </c>
      <c r="F16" s="21">
        <v>10.25</v>
      </c>
      <c r="G16" s="11">
        <v>-22</v>
      </c>
      <c r="H16" s="53">
        <v>5.4</v>
      </c>
      <c r="I16" s="11">
        <v>37</v>
      </c>
      <c r="J16" s="15">
        <v>16.77</v>
      </c>
      <c r="K16" s="11">
        <v>-1</v>
      </c>
      <c r="L16" s="15">
        <v>9.75</v>
      </c>
      <c r="M16" s="11">
        <v>-10</v>
      </c>
      <c r="N16" s="21">
        <v>7.67</v>
      </c>
      <c r="O16" s="11">
        <v>7</v>
      </c>
      <c r="P16" s="49">
        <v>11.68</v>
      </c>
      <c r="Q16" s="11">
        <v>23</v>
      </c>
      <c r="R16" s="15">
        <v>14.76</v>
      </c>
      <c r="S16" s="11">
        <v>-11</v>
      </c>
      <c r="T16" s="15">
        <v>7.46</v>
      </c>
      <c r="U16" s="11">
        <v>12</v>
      </c>
      <c r="V16" s="15">
        <v>12.75</v>
      </c>
      <c r="W16" s="11">
        <v>74</v>
      </c>
      <c r="X16" s="15">
        <v>20</v>
      </c>
      <c r="Y16" s="17">
        <f t="shared" si="6"/>
        <v>76</v>
      </c>
      <c r="Z16" s="50">
        <f t="shared" si="7"/>
        <v>120.11000000000001</v>
      </c>
      <c r="AA16" s="26">
        <f t="shared" si="8"/>
        <v>3.62</v>
      </c>
      <c r="AB16" s="26">
        <f t="shared" si="9"/>
        <v>10.25</v>
      </c>
      <c r="AC16" s="26">
        <f t="shared" si="10"/>
        <v>5.4</v>
      </c>
      <c r="AD16" s="26">
        <f t="shared" si="11"/>
        <v>16.77</v>
      </c>
      <c r="AE16" s="26">
        <f t="shared" si="12"/>
        <v>9.75</v>
      </c>
      <c r="AF16" s="26">
        <f t="shared" si="0"/>
        <v>7.67</v>
      </c>
      <c r="AG16" s="26">
        <f t="shared" si="1"/>
        <v>11.68</v>
      </c>
      <c r="AH16" s="26">
        <f t="shared" si="2"/>
        <v>14.76</v>
      </c>
      <c r="AI16" s="26">
        <f t="shared" si="3"/>
        <v>7.46</v>
      </c>
      <c r="AJ16" s="26">
        <f t="shared" si="4"/>
        <v>12.75</v>
      </c>
      <c r="AK16" s="26">
        <f t="shared" si="5"/>
        <v>20</v>
      </c>
      <c r="AL16" s="26"/>
    </row>
    <row r="17" spans="2:38" ht="15.6" x14ac:dyDescent="0.25">
      <c r="B17" s="3" t="s">
        <v>10</v>
      </c>
      <c r="C17" s="6">
        <v>17</v>
      </c>
      <c r="D17" s="49">
        <v>13.72</v>
      </c>
      <c r="E17" s="11">
        <v>-17</v>
      </c>
      <c r="F17" s="21">
        <v>6.28</v>
      </c>
      <c r="G17" s="11">
        <v>-8</v>
      </c>
      <c r="H17" s="49">
        <v>8.1</v>
      </c>
      <c r="I17" s="11">
        <v>-41</v>
      </c>
      <c r="J17" s="15">
        <v>2.75</v>
      </c>
      <c r="K17" s="11">
        <v>4</v>
      </c>
      <c r="L17" s="15">
        <v>10.99</v>
      </c>
      <c r="M17" s="11">
        <v>0</v>
      </c>
      <c r="N17" s="21">
        <v>10</v>
      </c>
      <c r="O17" s="11">
        <v>26</v>
      </c>
      <c r="P17" s="49">
        <v>15.24</v>
      </c>
      <c r="Q17" s="11">
        <v>7</v>
      </c>
      <c r="R17" s="15">
        <v>11.68</v>
      </c>
      <c r="S17" s="11">
        <v>40</v>
      </c>
      <c r="T17" s="15">
        <v>17.13</v>
      </c>
      <c r="U17" s="11">
        <v>-19</v>
      </c>
      <c r="V17" s="15">
        <v>5.92</v>
      </c>
      <c r="W17" s="11">
        <v>8</v>
      </c>
      <c r="X17" s="15">
        <v>11.9</v>
      </c>
      <c r="Y17" s="17">
        <f t="shared" si="6"/>
        <v>17</v>
      </c>
      <c r="Z17" s="50">
        <f t="shared" si="7"/>
        <v>113.71</v>
      </c>
      <c r="AA17" s="26">
        <f t="shared" si="8"/>
        <v>13.72</v>
      </c>
      <c r="AB17" s="26">
        <f t="shared" si="9"/>
        <v>6.28</v>
      </c>
      <c r="AC17" s="26">
        <f t="shared" si="10"/>
        <v>8.1</v>
      </c>
      <c r="AD17" s="26">
        <f t="shared" si="11"/>
        <v>2.75</v>
      </c>
      <c r="AE17" s="26">
        <f t="shared" si="12"/>
        <v>10.99</v>
      </c>
      <c r="AF17" s="26">
        <f t="shared" si="0"/>
        <v>10</v>
      </c>
      <c r="AG17" s="26">
        <f t="shared" si="1"/>
        <v>15.24</v>
      </c>
      <c r="AH17" s="26">
        <f t="shared" si="2"/>
        <v>11.68</v>
      </c>
      <c r="AI17" s="26">
        <f t="shared" si="3"/>
        <v>17.13</v>
      </c>
      <c r="AJ17" s="26">
        <f t="shared" si="4"/>
        <v>5.92</v>
      </c>
      <c r="AK17" s="26">
        <f t="shared" si="5"/>
        <v>11.9</v>
      </c>
      <c r="AL17" s="26"/>
    </row>
    <row r="18" spans="2:38" ht="15.6" x14ac:dyDescent="0.25">
      <c r="B18" s="3" t="s">
        <v>5</v>
      </c>
      <c r="C18" s="6">
        <v>0</v>
      </c>
      <c r="D18" s="49">
        <v>10</v>
      </c>
      <c r="E18" s="11">
        <v>14</v>
      </c>
      <c r="F18" s="21">
        <v>13.15</v>
      </c>
      <c r="G18" s="11">
        <v>11</v>
      </c>
      <c r="H18" s="49">
        <v>12.54</v>
      </c>
      <c r="I18" s="11">
        <v>-3</v>
      </c>
      <c r="J18" s="15">
        <v>9.25</v>
      </c>
      <c r="K18" s="11">
        <v>12</v>
      </c>
      <c r="L18" s="15">
        <v>12.75</v>
      </c>
      <c r="M18" s="11">
        <v>-9</v>
      </c>
      <c r="N18" s="21">
        <v>7.88</v>
      </c>
      <c r="O18" s="11">
        <v>-29</v>
      </c>
      <c r="P18" s="49">
        <v>4.3099999999999996</v>
      </c>
      <c r="Q18" s="11">
        <v>-25</v>
      </c>
      <c r="R18" s="15">
        <v>4.92</v>
      </c>
      <c r="S18" s="11">
        <v>-9</v>
      </c>
      <c r="T18" s="15">
        <v>7.88</v>
      </c>
      <c r="U18" s="11">
        <v>29</v>
      </c>
      <c r="V18" s="15">
        <v>15.69</v>
      </c>
      <c r="W18" s="11">
        <v>29</v>
      </c>
      <c r="X18" s="15">
        <v>15.69</v>
      </c>
      <c r="Y18" s="17">
        <f t="shared" si="6"/>
        <v>20</v>
      </c>
      <c r="Z18" s="50">
        <f t="shared" si="7"/>
        <v>114.05999999999999</v>
      </c>
      <c r="AA18" s="26">
        <f t="shared" si="8"/>
        <v>10</v>
      </c>
      <c r="AB18" s="26">
        <f t="shared" si="9"/>
        <v>13.15</v>
      </c>
      <c r="AC18" s="26">
        <f t="shared" si="10"/>
        <v>12.54</v>
      </c>
      <c r="AD18" s="26">
        <f t="shared" si="11"/>
        <v>9.25</v>
      </c>
      <c r="AE18" s="26">
        <f t="shared" si="12"/>
        <v>12.75</v>
      </c>
      <c r="AF18" s="26">
        <f t="shared" si="0"/>
        <v>7.88</v>
      </c>
      <c r="AG18" s="26">
        <f t="shared" si="1"/>
        <v>4.3099999999999996</v>
      </c>
      <c r="AH18" s="26">
        <f t="shared" si="2"/>
        <v>4.92</v>
      </c>
      <c r="AI18" s="26">
        <f t="shared" si="3"/>
        <v>7.88</v>
      </c>
      <c r="AJ18" s="26">
        <f t="shared" si="4"/>
        <v>15.69</v>
      </c>
      <c r="AK18" s="26">
        <f t="shared" si="5"/>
        <v>15.69</v>
      </c>
      <c r="AL18" s="26"/>
    </row>
    <row r="19" spans="2:38" ht="15.6" x14ac:dyDescent="0.25">
      <c r="B19" s="3" t="s">
        <v>8</v>
      </c>
      <c r="C19" s="6">
        <v>-6</v>
      </c>
      <c r="D19" s="49">
        <v>8.5399999999999991</v>
      </c>
      <c r="E19" s="11">
        <v>-32</v>
      </c>
      <c r="F19" s="52">
        <v>3.89</v>
      </c>
      <c r="G19" s="11">
        <v>31</v>
      </c>
      <c r="H19" s="49">
        <v>15.97</v>
      </c>
      <c r="I19" s="11">
        <v>8</v>
      </c>
      <c r="J19" s="15">
        <v>11.9</v>
      </c>
      <c r="K19" s="11">
        <v>-34</v>
      </c>
      <c r="L19" s="15">
        <v>3.62</v>
      </c>
      <c r="M19" s="11">
        <v>-4</v>
      </c>
      <c r="N19" s="21">
        <v>9.01</v>
      </c>
      <c r="O19" s="11">
        <v>25</v>
      </c>
      <c r="P19" s="49">
        <v>15.08</v>
      </c>
      <c r="Q19" s="11">
        <v>-15</v>
      </c>
      <c r="R19" s="15">
        <v>6.66</v>
      </c>
      <c r="S19" s="11">
        <v>4</v>
      </c>
      <c r="T19" s="15">
        <v>10.99</v>
      </c>
      <c r="U19" s="11">
        <v>16</v>
      </c>
      <c r="V19" s="15">
        <v>13.53</v>
      </c>
      <c r="W19" s="11">
        <v>-5</v>
      </c>
      <c r="X19" s="15">
        <v>8.77</v>
      </c>
      <c r="Y19" s="17">
        <f t="shared" si="6"/>
        <v>-12</v>
      </c>
      <c r="Z19" s="50">
        <f t="shared" si="7"/>
        <v>107.95999999999998</v>
      </c>
      <c r="AA19" s="26">
        <f t="shared" si="8"/>
        <v>8.5399999999999991</v>
      </c>
      <c r="AB19" s="26">
        <f t="shared" si="9"/>
        <v>3.89</v>
      </c>
      <c r="AC19" s="26">
        <f t="shared" si="10"/>
        <v>15.97</v>
      </c>
      <c r="AD19" s="26">
        <f t="shared" si="11"/>
        <v>11.9</v>
      </c>
      <c r="AE19" s="26">
        <f t="shared" si="12"/>
        <v>3.62</v>
      </c>
      <c r="AF19" s="26">
        <f t="shared" si="0"/>
        <v>9.01</v>
      </c>
      <c r="AG19" s="26">
        <f t="shared" si="1"/>
        <v>15.08</v>
      </c>
      <c r="AH19" s="26">
        <f t="shared" si="2"/>
        <v>6.66</v>
      </c>
      <c r="AI19" s="26">
        <f t="shared" si="3"/>
        <v>10.99</v>
      </c>
      <c r="AJ19" s="26">
        <f t="shared" si="4"/>
        <v>13.53</v>
      </c>
      <c r="AK19" s="26">
        <f t="shared" si="5"/>
        <v>8.77</v>
      </c>
      <c r="AL19" s="26"/>
    </row>
    <row r="20" spans="2:38" ht="15.6" x14ac:dyDescent="0.25">
      <c r="B20" s="3" t="s">
        <v>7</v>
      </c>
      <c r="C20" s="6">
        <v>-18</v>
      </c>
      <c r="D20" s="49">
        <v>6.1</v>
      </c>
      <c r="E20" s="11">
        <v>-25</v>
      </c>
      <c r="F20" s="21">
        <v>4.92</v>
      </c>
      <c r="G20" s="11">
        <v>7</v>
      </c>
      <c r="H20" s="49">
        <v>11.68</v>
      </c>
      <c r="I20" s="11">
        <v>4</v>
      </c>
      <c r="J20" s="15">
        <v>10.99</v>
      </c>
      <c r="K20" s="11">
        <v>3</v>
      </c>
      <c r="L20" s="15">
        <v>10.75</v>
      </c>
      <c r="M20" s="11">
        <v>26</v>
      </c>
      <c r="N20" s="21">
        <v>15.24</v>
      </c>
      <c r="O20" s="11">
        <v>-55</v>
      </c>
      <c r="P20" s="49">
        <v>1.35</v>
      </c>
      <c r="Q20" s="11">
        <v>-5</v>
      </c>
      <c r="R20" s="15">
        <v>8.77</v>
      </c>
      <c r="S20" s="11">
        <v>-40</v>
      </c>
      <c r="T20" s="15">
        <v>2.87</v>
      </c>
      <c r="U20" s="11">
        <v>-16</v>
      </c>
      <c r="V20" s="15">
        <v>6.47</v>
      </c>
      <c r="W20" s="11">
        <v>-60</v>
      </c>
      <c r="X20" s="15">
        <v>0.94</v>
      </c>
      <c r="Y20" s="17">
        <f t="shared" si="6"/>
        <v>-179</v>
      </c>
      <c r="Z20" s="50">
        <f t="shared" si="7"/>
        <v>80.08</v>
      </c>
      <c r="AA20" s="26">
        <f t="shared" si="8"/>
        <v>6.1</v>
      </c>
      <c r="AB20" s="26">
        <f t="shared" si="9"/>
        <v>4.92</v>
      </c>
      <c r="AC20" s="26">
        <f t="shared" si="10"/>
        <v>11.68</v>
      </c>
      <c r="AD20" s="26">
        <f t="shared" si="11"/>
        <v>10.99</v>
      </c>
      <c r="AE20" s="26">
        <f t="shared" si="12"/>
        <v>10.75</v>
      </c>
      <c r="AF20" s="26">
        <f t="shared" si="0"/>
        <v>15.24</v>
      </c>
      <c r="AG20" s="26">
        <f t="shared" si="1"/>
        <v>1.35</v>
      </c>
      <c r="AH20" s="26">
        <f t="shared" si="2"/>
        <v>8.77</v>
      </c>
      <c r="AI20" s="26">
        <f t="shared" si="3"/>
        <v>2.87</v>
      </c>
      <c r="AJ20" s="26">
        <f t="shared" si="4"/>
        <v>6.47</v>
      </c>
      <c r="AK20" s="26">
        <f t="shared" si="5"/>
        <v>0.94</v>
      </c>
      <c r="AL20" s="26"/>
    </row>
    <row r="21" spans="2:38" x14ac:dyDescent="0.25">
      <c r="M21"/>
    </row>
    <row r="22" spans="2:38" ht="21" x14ac:dyDescent="0.4">
      <c r="M22"/>
      <c r="N22" s="36"/>
      <c r="O22" s="36"/>
      <c r="P22" s="36"/>
    </row>
    <row r="23" spans="2:38" ht="15.6" x14ac:dyDescent="0.25">
      <c r="B23" s="23"/>
    </row>
    <row r="24" spans="2:38" ht="15.6" x14ac:dyDescent="0.25">
      <c r="B24" s="45" t="s">
        <v>30</v>
      </c>
      <c r="C24" s="39" t="s">
        <v>29</v>
      </c>
      <c r="D24" s="39"/>
      <c r="E24" s="39"/>
      <c r="F24" s="39"/>
      <c r="G24" s="39"/>
      <c r="H24" s="39"/>
      <c r="I24" s="39"/>
      <c r="J24" s="39"/>
      <c r="K24" s="39"/>
      <c r="L24" s="35" t="s">
        <v>32</v>
      </c>
    </row>
    <row r="25" spans="2:38" ht="15.6" x14ac:dyDescent="0.25">
      <c r="B25" s="46"/>
      <c r="C25" s="5">
        <v>1</v>
      </c>
      <c r="D25" s="5">
        <v>2</v>
      </c>
      <c r="E25" s="5">
        <v>3</v>
      </c>
      <c r="F25" s="5">
        <v>4</v>
      </c>
      <c r="G25" s="5">
        <v>5</v>
      </c>
      <c r="H25" s="5">
        <v>6</v>
      </c>
      <c r="I25" s="5">
        <v>7</v>
      </c>
      <c r="J25" s="5">
        <v>8</v>
      </c>
      <c r="K25" s="5">
        <v>9</v>
      </c>
      <c r="L25" s="35"/>
    </row>
    <row r="26" spans="2:38" ht="15.6" x14ac:dyDescent="0.25">
      <c r="B26" s="3" t="s">
        <v>9</v>
      </c>
      <c r="C26" s="11">
        <f>LARGE($AA14:$AK14,COLUMNS($AA14:AA14))</f>
        <v>17.579999999999998</v>
      </c>
      <c r="D26" s="11">
        <f>LARGE($AA14:$AK14,COLUMNS($AA14:AB14))</f>
        <v>15.24</v>
      </c>
      <c r="E26" s="11">
        <f>LARGE($AA14:$AK14,COLUMNS($AA14:AC14))</f>
        <v>14.6</v>
      </c>
      <c r="F26" s="11">
        <f>LARGE($AA14:$AK14,COLUMNS($AA14:AD14))</f>
        <v>13.53</v>
      </c>
      <c r="G26" s="11">
        <f>LARGE($AA14:$AK14,COLUMNS($AA14:AE14))</f>
        <v>12.33</v>
      </c>
      <c r="H26" s="11">
        <f>LARGE($AA14:$AK14,COLUMNS($AA14:AF14))</f>
        <v>11.9</v>
      </c>
      <c r="I26" s="11">
        <f>LARGE($AA14:$AK14,COLUMNS($AA14:AG14))</f>
        <v>10.99</v>
      </c>
      <c r="J26" s="11">
        <f>LARGE($AA14:$AK14,COLUMNS($AA14:AH14))</f>
        <v>10.75</v>
      </c>
      <c r="K26" s="11">
        <f>LARGE($AA14:$AK14,COLUMNS($AA14:AI14))</f>
        <v>6.28</v>
      </c>
      <c r="L26" s="11">
        <f>SUM(C26:K26)</f>
        <v>113.2</v>
      </c>
    </row>
    <row r="27" spans="2:38" ht="15.6" x14ac:dyDescent="0.25">
      <c r="B27" s="3" t="s">
        <v>6</v>
      </c>
      <c r="C27" s="11">
        <f>LARGE($AA15:$AK15,COLUMNS($AA15:AA15))</f>
        <v>14.76</v>
      </c>
      <c r="D27" s="11">
        <f>LARGE($AA15:$AK15,COLUMNS($AA15:AB15))</f>
        <v>13.34</v>
      </c>
      <c r="E27" s="11">
        <f>LARGE($AA15:$AK15,COLUMNS($AA15:AC15))</f>
        <v>13.34</v>
      </c>
      <c r="F27" s="11">
        <f>LARGE($AA15:$AK15,COLUMNS($AA15:AD15))</f>
        <v>12.54</v>
      </c>
      <c r="G27" s="11">
        <f>LARGE($AA15:$AK15,COLUMNS($AA15:AE15))</f>
        <v>10</v>
      </c>
      <c r="H27" s="11">
        <f>LARGE($AA15:$AK15,COLUMNS($AA15:AF15))</f>
        <v>9.5</v>
      </c>
      <c r="I27" s="11">
        <f>LARGE($AA15:$AK15,COLUMNS($AA15:AG15))</f>
        <v>9.25</v>
      </c>
      <c r="J27" s="11">
        <f>LARGE($AA15:$AK15,COLUMNS($AA15:AH15))</f>
        <v>8.5399999999999991</v>
      </c>
      <c r="K27" s="11">
        <f>LARGE($AA15:$AK15,COLUMNS($AA15:AI15))</f>
        <v>8.32</v>
      </c>
      <c r="L27" s="11">
        <f t="shared" ref="L27:L32" si="13">SUM(C27:K27)</f>
        <v>99.589999999999975</v>
      </c>
    </row>
    <row r="28" spans="2:38" ht="15.6" x14ac:dyDescent="0.25">
      <c r="B28" s="3" t="s">
        <v>4</v>
      </c>
      <c r="C28" s="11">
        <f>LARGE($AA16:$AK16,COLUMNS($AA16:AA16))</f>
        <v>20</v>
      </c>
      <c r="D28" s="11">
        <f>LARGE($AA16:$AK16,COLUMNS($AA16:AB16))</f>
        <v>16.77</v>
      </c>
      <c r="E28" s="11">
        <f>LARGE($AA16:$AK16,COLUMNS($AA16:AC16))</f>
        <v>14.76</v>
      </c>
      <c r="F28" s="11">
        <f>LARGE($AA16:$AK16,COLUMNS($AA16:AD16))</f>
        <v>12.75</v>
      </c>
      <c r="G28" s="11">
        <f>LARGE($AA16:$AK16,COLUMNS($AA16:AE16))</f>
        <v>11.68</v>
      </c>
      <c r="H28" s="11">
        <f>LARGE($AA16:$AK16,COLUMNS($AA16:AF16))</f>
        <v>10.25</v>
      </c>
      <c r="I28" s="11">
        <f>LARGE($AA16:$AK16,COLUMNS($AA16:AG16))</f>
        <v>9.75</v>
      </c>
      <c r="J28" s="11">
        <f>LARGE($AA16:$AK16,COLUMNS($AA16:AH16))</f>
        <v>7.67</v>
      </c>
      <c r="K28" s="11">
        <f>LARGE($AA16:$AK16,COLUMNS($AA16:AI16))</f>
        <v>7.46</v>
      </c>
      <c r="L28" s="11">
        <f t="shared" si="13"/>
        <v>111.09</v>
      </c>
    </row>
    <row r="29" spans="2:38" ht="15.6" x14ac:dyDescent="0.25">
      <c r="B29" s="3" t="s">
        <v>10</v>
      </c>
      <c r="C29" s="11">
        <f>LARGE($AA17:$AK17,COLUMNS($AA17:AA17))</f>
        <v>17.13</v>
      </c>
      <c r="D29" s="11">
        <f>LARGE($AA17:$AK17,COLUMNS($AA17:AB17))</f>
        <v>15.24</v>
      </c>
      <c r="E29" s="11">
        <f>LARGE($AA17:$AK17,COLUMNS($AA17:AC17))</f>
        <v>13.72</v>
      </c>
      <c r="F29" s="11">
        <f>LARGE($AA17:$AK17,COLUMNS($AA17:AD17))</f>
        <v>11.9</v>
      </c>
      <c r="G29" s="11">
        <f>LARGE($AA17:$AK17,COLUMNS($AA17:AE17))</f>
        <v>11.68</v>
      </c>
      <c r="H29" s="11">
        <f>LARGE($AA17:$AK17,COLUMNS($AA17:AF17))</f>
        <v>10.99</v>
      </c>
      <c r="I29" s="11">
        <f>LARGE($AA17:$AK17,COLUMNS($AA17:AG17))</f>
        <v>10</v>
      </c>
      <c r="J29" s="11">
        <f>LARGE($AA17:$AK17,COLUMNS($AA17:AH17))</f>
        <v>8.1</v>
      </c>
      <c r="K29" s="11">
        <f>LARGE($AA17:$AK17,COLUMNS($AA17:AI17))</f>
        <v>6.28</v>
      </c>
      <c r="L29" s="11">
        <f t="shared" si="13"/>
        <v>105.03999999999998</v>
      </c>
    </row>
    <row r="30" spans="2:38" ht="15.6" x14ac:dyDescent="0.25">
      <c r="B30" s="3" t="s">
        <v>5</v>
      </c>
      <c r="C30" s="11">
        <f>LARGE($AA18:$AK18,COLUMNS($AA18:AA18))</f>
        <v>15.69</v>
      </c>
      <c r="D30" s="11">
        <f>LARGE($AA18:$AK18,COLUMNS($AA18:AB18))</f>
        <v>15.69</v>
      </c>
      <c r="E30" s="11">
        <f>LARGE($AA18:$AK18,COLUMNS($AA18:AC18))</f>
        <v>13.15</v>
      </c>
      <c r="F30" s="11">
        <f>LARGE($AA18:$AK18,COLUMNS($AA18:AD18))</f>
        <v>12.75</v>
      </c>
      <c r="G30" s="11">
        <f>LARGE($AA18:$AK18,COLUMNS($AA18:AE18))</f>
        <v>12.54</v>
      </c>
      <c r="H30" s="11">
        <f>LARGE($AA18:$AK18,COLUMNS($AA18:AF18))</f>
        <v>10</v>
      </c>
      <c r="I30" s="11">
        <f>LARGE($AA18:$AK18,COLUMNS($AA18:AG18))</f>
        <v>9.25</v>
      </c>
      <c r="J30" s="11">
        <f>LARGE($AA18:$AK18,COLUMNS($AA18:AH18))</f>
        <v>7.88</v>
      </c>
      <c r="K30" s="11">
        <f>LARGE($AA18:$AK18,COLUMNS($AA18:AI18))</f>
        <v>7.88</v>
      </c>
      <c r="L30" s="11">
        <f t="shared" si="13"/>
        <v>104.82999999999998</v>
      </c>
    </row>
    <row r="31" spans="2:38" ht="15.6" x14ac:dyDescent="0.25">
      <c r="B31" s="3" t="s">
        <v>8</v>
      </c>
      <c r="C31" s="11">
        <f>LARGE($AA19:$AK19,COLUMNS($AA19:AA19))</f>
        <v>15.97</v>
      </c>
      <c r="D31" s="11">
        <f>LARGE($AA19:$AK19,COLUMNS($AA19:AB19))</f>
        <v>15.08</v>
      </c>
      <c r="E31" s="11">
        <f>LARGE($AA19:$AK19,COLUMNS($AA19:AC19))</f>
        <v>13.53</v>
      </c>
      <c r="F31" s="11">
        <f>LARGE($AA19:$AK19,COLUMNS($AA19:AD19))</f>
        <v>11.9</v>
      </c>
      <c r="G31" s="11">
        <f>LARGE($AA19:$AK19,COLUMNS($AA19:AE19))</f>
        <v>10.99</v>
      </c>
      <c r="H31" s="11">
        <f>LARGE($AA19:$AK19,COLUMNS($AA19:AF19))</f>
        <v>9.01</v>
      </c>
      <c r="I31" s="11">
        <f>LARGE($AA19:$AK19,COLUMNS($AA19:AG19))</f>
        <v>8.77</v>
      </c>
      <c r="J31" s="11">
        <f>LARGE($AA19:$AK19,COLUMNS($AA19:AH19))</f>
        <v>8.5399999999999991</v>
      </c>
      <c r="K31" s="11">
        <f>LARGE($AA19:$AK19,COLUMNS($AA19:AI19))</f>
        <v>6.66</v>
      </c>
      <c r="L31" s="11">
        <f t="shared" si="13"/>
        <v>100.44999999999999</v>
      </c>
    </row>
    <row r="32" spans="2:38" ht="15.6" x14ac:dyDescent="0.25">
      <c r="B32" s="3" t="s">
        <v>7</v>
      </c>
      <c r="C32" s="11">
        <f>LARGE($AA20:$AK20,COLUMNS($AA20:AA20))</f>
        <v>15.24</v>
      </c>
      <c r="D32" s="11">
        <f>LARGE($AA20:$AK20,COLUMNS($AA20:AB20))</f>
        <v>11.68</v>
      </c>
      <c r="E32" s="11">
        <f>LARGE($AA20:$AK20,COLUMNS($AA20:AC20))</f>
        <v>10.99</v>
      </c>
      <c r="F32" s="11">
        <f>LARGE($AA20:$AK20,COLUMNS($AA20:AD20))</f>
        <v>10.75</v>
      </c>
      <c r="G32" s="11">
        <f>LARGE($AA20:$AK20,COLUMNS($AA20:AE20))</f>
        <v>8.77</v>
      </c>
      <c r="H32" s="11">
        <f>LARGE($AA20:$AK20,COLUMNS($AA20:AF20))</f>
        <v>6.47</v>
      </c>
      <c r="I32" s="11">
        <f>LARGE($AA20:$AK20,COLUMNS($AA20:AG20))</f>
        <v>6.1</v>
      </c>
      <c r="J32" s="11">
        <f>LARGE($AA20:$AK20,COLUMNS($AA20:AH20))</f>
        <v>4.92</v>
      </c>
      <c r="K32" s="11">
        <f>LARGE($AA20:$AK20,COLUMNS($AA20:AI20))</f>
        <v>2.87</v>
      </c>
      <c r="L32" s="11">
        <f t="shared" si="13"/>
        <v>77.790000000000006</v>
      </c>
    </row>
    <row r="35" spans="2:9" ht="15.6" x14ac:dyDescent="0.25">
      <c r="B35" s="23"/>
    </row>
    <row r="36" spans="2:9" ht="15.6" x14ac:dyDescent="0.25">
      <c r="B36" s="45" t="s">
        <v>28</v>
      </c>
      <c r="C36" s="42" t="s">
        <v>31</v>
      </c>
      <c r="D36" s="29"/>
    </row>
    <row r="37" spans="2:9" ht="15.6" x14ac:dyDescent="0.25">
      <c r="B37" s="46"/>
      <c r="C37" s="43"/>
      <c r="D37" s="29"/>
    </row>
    <row r="38" spans="2:9" ht="13.8" x14ac:dyDescent="0.25">
      <c r="B38" s="11" t="str">
        <f>INDEX($B$26:$B$32,MATCH(LARGE($L$26:$L$32,D38),$L$26:$L$32,0))</f>
        <v>Yena Sabegh-Mohd AL Taji</v>
      </c>
      <c r="C38" s="51">
        <f>VLOOKUP(B38,$B$26:$L$32,11,0)</f>
        <v>113.2</v>
      </c>
      <c r="D38" s="30">
        <v>1</v>
      </c>
    </row>
    <row r="39" spans="2:9" ht="13.8" x14ac:dyDescent="0.25">
      <c r="B39" s="11" t="str">
        <f t="shared" ref="B39:B44" si="14">INDEX($B$26:$B$32,MATCH(LARGE($L$26:$L$32,D39),$L$26:$L$32,0))</f>
        <v>Rana Abdelhadi-Jamal Abdeljalil</v>
      </c>
      <c r="C39" s="51">
        <f t="shared" ref="C39:C44" si="15">VLOOKUP(B39,$B$26:$L$32,11,0)</f>
        <v>111.09</v>
      </c>
      <c r="D39" s="30">
        <v>2</v>
      </c>
    </row>
    <row r="40" spans="2:9" ht="13.8" x14ac:dyDescent="0.25">
      <c r="B40" s="11" t="str">
        <f t="shared" si="14"/>
        <v>Dima AL Taher- Ahmed AL Samhouri</v>
      </c>
      <c r="C40" s="51">
        <f t="shared" si="15"/>
        <v>105.03999999999998</v>
      </c>
      <c r="D40" s="30">
        <v>3</v>
      </c>
    </row>
    <row r="41" spans="2:9" ht="13.8" x14ac:dyDescent="0.25">
      <c r="B41" s="11" t="str">
        <f t="shared" si="14"/>
        <v>Huda Rabiai- Zaid AL Bitar</v>
      </c>
      <c r="C41" s="51">
        <f t="shared" si="15"/>
        <v>104.82999999999998</v>
      </c>
      <c r="D41" s="30">
        <v>4</v>
      </c>
    </row>
    <row r="42" spans="2:9" ht="13.8" x14ac:dyDescent="0.25">
      <c r="B42" s="11" t="str">
        <f t="shared" si="14"/>
        <v>Maya Khalaf- Rageed Sabegh</v>
      </c>
      <c r="C42" s="51">
        <f t="shared" si="15"/>
        <v>100.44999999999999</v>
      </c>
      <c r="D42" s="30">
        <v>5</v>
      </c>
    </row>
    <row r="43" spans="2:9" ht="13.8" x14ac:dyDescent="0.25">
      <c r="B43" s="11" t="str">
        <f t="shared" si="14"/>
        <v>Farah Ahmed- Samer Al Rwashdeh</v>
      </c>
      <c r="C43" s="51">
        <f t="shared" si="15"/>
        <v>99.589999999999975</v>
      </c>
      <c r="D43" s="30">
        <v>6</v>
      </c>
    </row>
    <row r="44" spans="2:9" ht="13.8" x14ac:dyDescent="0.25">
      <c r="B44" s="11" t="str">
        <f t="shared" si="14"/>
        <v>Nowel Tarawneh-Aziz Amer</v>
      </c>
      <c r="C44" s="51">
        <f t="shared" si="15"/>
        <v>77.790000000000006</v>
      </c>
      <c r="D44" s="30">
        <v>7</v>
      </c>
    </row>
    <row r="46" spans="2:9" ht="15.6" x14ac:dyDescent="0.25">
      <c r="B46" s="23"/>
      <c r="E46" s="40" t="s">
        <v>25</v>
      </c>
      <c r="F46" s="41"/>
      <c r="G46" s="41"/>
      <c r="H46" s="41"/>
      <c r="I46" s="41"/>
    </row>
    <row r="47" spans="2:9" x14ac:dyDescent="0.25">
      <c r="E47" s="41"/>
      <c r="F47" s="41"/>
      <c r="G47" s="41"/>
      <c r="H47" s="41"/>
      <c r="I47" s="41"/>
    </row>
    <row r="48" spans="2:9" ht="15.6" x14ac:dyDescent="0.25">
      <c r="B48" s="45"/>
      <c r="C48" s="13"/>
      <c r="D48" s="13"/>
    </row>
    <row r="49" spans="2:4" ht="15.6" x14ac:dyDescent="0.25">
      <c r="B49" s="46"/>
      <c r="C49" s="5"/>
      <c r="D49" s="5"/>
    </row>
    <row r="50" spans="2:4" ht="15.6" x14ac:dyDescent="0.25">
      <c r="B50" s="3"/>
      <c r="C50" s="11"/>
      <c r="D50" s="9"/>
    </row>
    <row r="51" spans="2:4" ht="15.6" x14ac:dyDescent="0.25">
      <c r="B51" s="3"/>
      <c r="C51" s="11"/>
      <c r="D51" s="9"/>
    </row>
    <row r="52" spans="2:4" ht="15.6" x14ac:dyDescent="0.25">
      <c r="B52" s="3"/>
      <c r="C52" s="11"/>
      <c r="D52" s="9"/>
    </row>
    <row r="53" spans="2:4" ht="15.6" x14ac:dyDescent="0.25">
      <c r="B53" s="3"/>
      <c r="C53" s="11"/>
      <c r="D53" s="9"/>
    </row>
    <row r="54" spans="2:4" ht="15.6" x14ac:dyDescent="0.25">
      <c r="B54" s="3"/>
      <c r="C54" s="11"/>
      <c r="D54" s="9"/>
    </row>
    <row r="55" spans="2:4" ht="15.6" x14ac:dyDescent="0.25">
      <c r="B55" s="3"/>
      <c r="C55" s="11"/>
      <c r="D55" s="9"/>
    </row>
    <row r="56" spans="2:4" ht="15.6" x14ac:dyDescent="0.25">
      <c r="B56" s="3"/>
      <c r="C56" s="11"/>
      <c r="D56" s="9"/>
    </row>
    <row r="58" spans="2:4" ht="15.6" x14ac:dyDescent="0.25">
      <c r="B58" s="23"/>
    </row>
    <row r="59" spans="2:4" ht="15.6" x14ac:dyDescent="0.25">
      <c r="B59" s="45"/>
      <c r="C59" s="13"/>
      <c r="D59" s="13"/>
    </row>
    <row r="60" spans="2:4" ht="15.6" x14ac:dyDescent="0.25">
      <c r="B60" s="46"/>
      <c r="C60" s="5"/>
      <c r="D60" s="5"/>
    </row>
    <row r="61" spans="2:4" ht="15.6" x14ac:dyDescent="0.25">
      <c r="B61" s="3"/>
      <c r="C61" s="15"/>
      <c r="D61" s="16"/>
    </row>
    <row r="62" spans="2:4" ht="15.6" x14ac:dyDescent="0.25">
      <c r="B62" s="3"/>
      <c r="C62" s="15"/>
      <c r="D62" s="16"/>
    </row>
    <row r="63" spans="2:4" ht="15.6" x14ac:dyDescent="0.25">
      <c r="B63" s="3"/>
      <c r="C63" s="15"/>
      <c r="D63" s="16"/>
    </row>
    <row r="64" spans="2:4" ht="15.6" x14ac:dyDescent="0.25">
      <c r="B64" s="3"/>
      <c r="C64" s="15"/>
      <c r="D64" s="16"/>
    </row>
    <row r="65" spans="2:4" ht="15.6" x14ac:dyDescent="0.25">
      <c r="B65" s="3"/>
      <c r="C65" s="15"/>
      <c r="D65" s="16"/>
    </row>
    <row r="66" spans="2:4" ht="15.6" x14ac:dyDescent="0.25">
      <c r="B66" s="3"/>
      <c r="C66" s="15"/>
      <c r="D66" s="16"/>
    </row>
    <row r="67" spans="2:4" ht="15.6" x14ac:dyDescent="0.25">
      <c r="B67" s="3"/>
      <c r="C67" s="15"/>
      <c r="D67" s="16"/>
    </row>
  </sheetData>
  <sortState xmlns:xlrd2="http://schemas.microsoft.com/office/spreadsheetml/2017/richdata2" ref="B15:AB20">
    <sortCondition sortBy="icon" ref="B14:B20"/>
    <sortCondition descending="1" ref="Z14:Z20"/>
  </sortState>
  <mergeCells count="12">
    <mergeCell ref="B1:B10"/>
    <mergeCell ref="B59:B60"/>
    <mergeCell ref="B48:B49"/>
    <mergeCell ref="B36:B37"/>
    <mergeCell ref="B24:B25"/>
    <mergeCell ref="B12:B13"/>
    <mergeCell ref="L24:L25"/>
    <mergeCell ref="N22:P22"/>
    <mergeCell ref="E3:K6"/>
    <mergeCell ref="C24:K24"/>
    <mergeCell ref="E46:I47"/>
    <mergeCell ref="C36:C37"/>
  </mergeCells>
  <phoneticPr fontId="14" type="noConversion"/>
  <pageMargins left="0.25" right="0.25" top="0.75" bottom="0.75" header="0.3" footer="0.3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"/>
  <sheetViews>
    <sheetView topLeftCell="J1" workbookViewId="0">
      <selection activeCell="AA6" sqref="AA6"/>
    </sheetView>
  </sheetViews>
  <sheetFormatPr defaultRowHeight="13.2" x14ac:dyDescent="0.25"/>
  <sheetData>
    <row r="1" spans="1:27" ht="15.6" x14ac:dyDescent="0.25">
      <c r="A1" s="45" t="s">
        <v>3</v>
      </c>
      <c r="B1" s="5" t="s">
        <v>0</v>
      </c>
      <c r="C1" s="7" t="s">
        <v>0</v>
      </c>
      <c r="D1" s="8" t="s">
        <v>1</v>
      </c>
      <c r="E1" s="14" t="s">
        <v>1</v>
      </c>
      <c r="F1" s="10" t="s">
        <v>11</v>
      </c>
      <c r="G1" s="12" t="s">
        <v>11</v>
      </c>
      <c r="H1" s="13" t="s">
        <v>14</v>
      </c>
      <c r="I1" s="13" t="s">
        <v>14</v>
      </c>
      <c r="J1" s="13" t="s">
        <v>15</v>
      </c>
      <c r="K1" s="13" t="s">
        <v>15</v>
      </c>
      <c r="L1" s="5" t="s">
        <v>17</v>
      </c>
      <c r="M1" s="7" t="s">
        <v>18</v>
      </c>
      <c r="N1" s="8" t="s">
        <v>19</v>
      </c>
      <c r="O1" s="24" t="s">
        <v>19</v>
      </c>
      <c r="P1" s="10" t="s">
        <v>20</v>
      </c>
      <c r="Q1" s="12" t="s">
        <v>20</v>
      </c>
      <c r="R1" s="13" t="s">
        <v>21</v>
      </c>
      <c r="S1" s="13" t="s">
        <v>21</v>
      </c>
      <c r="T1" s="13" t="s">
        <v>22</v>
      </c>
      <c r="U1" s="13" t="s">
        <v>22</v>
      </c>
      <c r="V1" s="13" t="s">
        <v>23</v>
      </c>
      <c r="W1" s="13" t="s">
        <v>23</v>
      </c>
      <c r="X1" s="13" t="s">
        <v>24</v>
      </c>
      <c r="Y1" s="13" t="s">
        <v>24</v>
      </c>
      <c r="Z1" s="4" t="s">
        <v>2</v>
      </c>
      <c r="AA1" s="4" t="s">
        <v>2</v>
      </c>
    </row>
    <row r="2" spans="1:27" ht="15.6" x14ac:dyDescent="0.25">
      <c r="A2" s="46"/>
      <c r="B2" s="5" t="s">
        <v>13</v>
      </c>
      <c r="C2" s="5" t="s">
        <v>12</v>
      </c>
      <c r="D2" s="5" t="s">
        <v>13</v>
      </c>
      <c r="E2" s="5" t="s">
        <v>12</v>
      </c>
      <c r="F2" s="5" t="s">
        <v>13</v>
      </c>
      <c r="G2" s="5" t="s">
        <v>12</v>
      </c>
      <c r="H2" s="5" t="s">
        <v>13</v>
      </c>
      <c r="I2" s="5" t="s">
        <v>12</v>
      </c>
      <c r="J2" s="5" t="s">
        <v>13</v>
      </c>
      <c r="K2" s="5" t="s">
        <v>12</v>
      </c>
      <c r="L2" s="5" t="s">
        <v>13</v>
      </c>
      <c r="M2" s="5" t="s">
        <v>12</v>
      </c>
      <c r="N2" s="5" t="s">
        <v>13</v>
      </c>
      <c r="O2" s="5" t="s">
        <v>12</v>
      </c>
      <c r="P2" s="5" t="s">
        <v>13</v>
      </c>
      <c r="Q2" s="5" t="s">
        <v>12</v>
      </c>
      <c r="R2" s="5" t="s">
        <v>13</v>
      </c>
      <c r="S2" s="5" t="s">
        <v>12</v>
      </c>
      <c r="T2" s="5" t="s">
        <v>13</v>
      </c>
      <c r="U2" s="5" t="s">
        <v>12</v>
      </c>
      <c r="V2" s="5" t="s">
        <v>13</v>
      </c>
      <c r="W2" s="5" t="s">
        <v>12</v>
      </c>
      <c r="X2" s="5" t="s">
        <v>13</v>
      </c>
      <c r="Y2" s="5" t="s">
        <v>12</v>
      </c>
      <c r="Z2" s="5" t="s">
        <v>16</v>
      </c>
      <c r="AA2" s="4" t="s">
        <v>12</v>
      </c>
    </row>
    <row r="3" spans="1:27" ht="15.6" x14ac:dyDescent="0.25">
      <c r="A3" s="3" t="s">
        <v>9</v>
      </c>
      <c r="B3" s="6">
        <v>26</v>
      </c>
      <c r="C3" s="20">
        <v>15.24</v>
      </c>
      <c r="D3" s="11">
        <v>44</v>
      </c>
      <c r="E3" s="21">
        <v>17.579999999999998</v>
      </c>
      <c r="F3" s="11">
        <v>-17</v>
      </c>
      <c r="G3" s="22">
        <v>6.28</v>
      </c>
      <c r="H3" s="11">
        <v>8</v>
      </c>
      <c r="I3" s="9">
        <v>11.9</v>
      </c>
      <c r="J3" s="15">
        <v>22</v>
      </c>
      <c r="K3" s="16">
        <v>14.6</v>
      </c>
      <c r="L3" s="17">
        <v>83</v>
      </c>
      <c r="M3" s="20">
        <v>65.599999999999994</v>
      </c>
      <c r="N3" s="11">
        <v>10</v>
      </c>
      <c r="O3" s="21">
        <v>12.33</v>
      </c>
      <c r="P3" s="11">
        <v>3</v>
      </c>
      <c r="Q3" s="22">
        <v>10.75</v>
      </c>
      <c r="R3" s="11">
        <v>4</v>
      </c>
      <c r="S3" s="9">
        <v>10.99</v>
      </c>
      <c r="T3" s="15"/>
      <c r="U3" s="16"/>
      <c r="V3" s="16"/>
      <c r="W3" s="16"/>
      <c r="X3" s="16"/>
      <c r="Y3" s="16"/>
      <c r="Z3" s="17">
        <f t="shared" ref="Z3:AA9" si="0">L3+N3+P3+R3+T3+V3+X3</f>
        <v>100</v>
      </c>
      <c r="AA3" s="19"/>
    </row>
    <row r="4" spans="1:27" ht="15.6" x14ac:dyDescent="0.25">
      <c r="A4" s="3" t="s">
        <v>6</v>
      </c>
      <c r="B4" s="6">
        <v>15</v>
      </c>
      <c r="C4" s="20">
        <v>13.34</v>
      </c>
      <c r="D4" s="11">
        <v>15</v>
      </c>
      <c r="E4" s="21">
        <v>13.34</v>
      </c>
      <c r="F4" s="11">
        <v>-2</v>
      </c>
      <c r="G4" s="22">
        <v>9.5</v>
      </c>
      <c r="H4" s="11">
        <v>-13</v>
      </c>
      <c r="I4" s="9">
        <v>7.05</v>
      </c>
      <c r="J4" s="15">
        <v>-6</v>
      </c>
      <c r="K4" s="16">
        <v>8.5399999999999991</v>
      </c>
      <c r="L4" s="17">
        <v>9</v>
      </c>
      <c r="M4" s="20">
        <v>51.77</v>
      </c>
      <c r="N4" s="11">
        <v>-9</v>
      </c>
      <c r="O4" s="21">
        <v>7.88</v>
      </c>
      <c r="P4" s="11">
        <v>23</v>
      </c>
      <c r="Q4" s="22">
        <v>14.76</v>
      </c>
      <c r="R4" s="11">
        <v>11</v>
      </c>
      <c r="S4" s="9">
        <v>12.54</v>
      </c>
      <c r="T4" s="15"/>
      <c r="U4" s="16"/>
      <c r="V4" s="16"/>
      <c r="W4" s="16"/>
      <c r="X4" s="16"/>
      <c r="Y4" s="16"/>
      <c r="Z4" s="17">
        <f t="shared" si="0"/>
        <v>34</v>
      </c>
      <c r="AA4" s="19">
        <f t="shared" si="0"/>
        <v>86.950000000000017</v>
      </c>
    </row>
    <row r="5" spans="1:27" ht="15.6" x14ac:dyDescent="0.25">
      <c r="A5" s="3" t="s">
        <v>4</v>
      </c>
      <c r="B5" s="6">
        <v>-34</v>
      </c>
      <c r="C5" s="20">
        <v>3.62</v>
      </c>
      <c r="D5" s="11">
        <v>1</v>
      </c>
      <c r="E5" s="21">
        <v>10.25</v>
      </c>
      <c r="F5" s="11">
        <v>-22</v>
      </c>
      <c r="G5" s="22">
        <v>4.92</v>
      </c>
      <c r="H5" s="11">
        <v>37</v>
      </c>
      <c r="I5" s="9">
        <v>16.77</v>
      </c>
      <c r="J5" s="15">
        <v>-1</v>
      </c>
      <c r="K5" s="16">
        <v>9.75</v>
      </c>
      <c r="L5" s="17">
        <v>-19</v>
      </c>
      <c r="M5" s="20">
        <v>45.31</v>
      </c>
      <c r="N5" s="11">
        <v>-10</v>
      </c>
      <c r="O5" s="21">
        <v>7.67</v>
      </c>
      <c r="P5" s="11">
        <v>7</v>
      </c>
      <c r="Q5" s="22">
        <v>11.68</v>
      </c>
      <c r="R5" s="11">
        <v>23</v>
      </c>
      <c r="S5" s="9">
        <v>14.76</v>
      </c>
      <c r="T5" s="15"/>
      <c r="U5" s="16"/>
      <c r="V5" s="16"/>
      <c r="W5" s="16"/>
      <c r="X5" s="16"/>
      <c r="Y5" s="16"/>
      <c r="Z5" s="17">
        <f t="shared" si="0"/>
        <v>1</v>
      </c>
      <c r="AA5" s="19">
        <f t="shared" si="0"/>
        <v>79.42</v>
      </c>
    </row>
    <row r="6" spans="1:27" ht="15.6" x14ac:dyDescent="0.25">
      <c r="A6" s="3" t="s">
        <v>10</v>
      </c>
      <c r="B6" s="6">
        <v>17</v>
      </c>
      <c r="C6" s="20">
        <v>13.72</v>
      </c>
      <c r="D6" s="11">
        <v>-17</v>
      </c>
      <c r="E6" s="21">
        <v>6.28</v>
      </c>
      <c r="F6" s="11">
        <v>-8</v>
      </c>
      <c r="G6" s="22">
        <v>8.1</v>
      </c>
      <c r="H6" s="11">
        <v>-41</v>
      </c>
      <c r="I6" s="9">
        <v>2.75</v>
      </c>
      <c r="J6" s="15">
        <v>4</v>
      </c>
      <c r="K6" s="16">
        <v>10.99</v>
      </c>
      <c r="L6" s="17">
        <v>-45</v>
      </c>
      <c r="M6" s="20">
        <v>41.84</v>
      </c>
      <c r="N6" s="11">
        <v>0</v>
      </c>
      <c r="O6" s="21">
        <v>10</v>
      </c>
      <c r="P6" s="11">
        <v>26</v>
      </c>
      <c r="Q6" s="22">
        <v>15.24</v>
      </c>
      <c r="R6" s="11">
        <v>7</v>
      </c>
      <c r="S6" s="9">
        <v>11.68</v>
      </c>
      <c r="T6" s="15"/>
      <c r="U6" s="16"/>
      <c r="V6" s="16"/>
      <c r="W6" s="16"/>
      <c r="X6" s="16"/>
      <c r="Y6" s="16"/>
      <c r="Z6" s="17">
        <f t="shared" si="0"/>
        <v>-12</v>
      </c>
      <c r="AA6" s="19">
        <f t="shared" si="0"/>
        <v>78.759999999999991</v>
      </c>
    </row>
    <row r="7" spans="1:27" ht="15.6" x14ac:dyDescent="0.25">
      <c r="A7" s="3" t="s">
        <v>5</v>
      </c>
      <c r="B7" s="6">
        <v>0</v>
      </c>
      <c r="C7" s="20">
        <v>10</v>
      </c>
      <c r="D7" s="11">
        <v>14</v>
      </c>
      <c r="E7" s="21">
        <v>13.15</v>
      </c>
      <c r="F7" s="11">
        <v>11</v>
      </c>
      <c r="G7" s="22">
        <v>12.54</v>
      </c>
      <c r="H7" s="11">
        <v>-3</v>
      </c>
      <c r="I7" s="9">
        <v>9.25</v>
      </c>
      <c r="J7" s="15">
        <v>12</v>
      </c>
      <c r="K7" s="16">
        <v>12.75</v>
      </c>
      <c r="L7" s="17">
        <v>34</v>
      </c>
      <c r="M7" s="20">
        <v>57.69</v>
      </c>
      <c r="N7" s="11">
        <v>-9</v>
      </c>
      <c r="O7" s="21">
        <v>7.88</v>
      </c>
      <c r="P7" s="11">
        <v>-29</v>
      </c>
      <c r="Q7" s="22">
        <v>4.3099999999999996</v>
      </c>
      <c r="R7" s="11">
        <v>-25</v>
      </c>
      <c r="S7" s="9">
        <v>4.92</v>
      </c>
      <c r="T7" s="15"/>
      <c r="U7" s="16"/>
      <c r="V7" s="16"/>
      <c r="W7" s="16"/>
      <c r="X7" s="16"/>
      <c r="Y7" s="16"/>
      <c r="Z7" s="17">
        <f t="shared" si="0"/>
        <v>-29</v>
      </c>
      <c r="AA7" s="19">
        <f t="shared" si="0"/>
        <v>74.8</v>
      </c>
    </row>
    <row r="8" spans="1:27" ht="15.6" x14ac:dyDescent="0.25">
      <c r="A8" s="3" t="s">
        <v>8</v>
      </c>
      <c r="B8" s="6">
        <v>-6</v>
      </c>
      <c r="C8" s="20">
        <v>8.5399999999999991</v>
      </c>
      <c r="D8" s="11">
        <v>-32</v>
      </c>
      <c r="E8" s="21">
        <v>3.98</v>
      </c>
      <c r="F8" s="11">
        <v>31</v>
      </c>
      <c r="G8" s="22">
        <v>15.97</v>
      </c>
      <c r="H8" s="11">
        <v>8</v>
      </c>
      <c r="I8" s="9">
        <v>11.9</v>
      </c>
      <c r="J8" s="15">
        <v>-34</v>
      </c>
      <c r="K8" s="16">
        <v>3.62</v>
      </c>
      <c r="L8" s="17">
        <v>-33</v>
      </c>
      <c r="M8" s="20">
        <v>44.01</v>
      </c>
      <c r="N8" s="11">
        <v>-4</v>
      </c>
      <c r="O8" s="21">
        <v>9.01</v>
      </c>
      <c r="P8" s="11">
        <v>25</v>
      </c>
      <c r="Q8" s="22">
        <v>15.08</v>
      </c>
      <c r="R8" s="11">
        <v>-15</v>
      </c>
      <c r="S8" s="9">
        <v>6.66</v>
      </c>
      <c r="T8" s="15"/>
      <c r="U8" s="16"/>
      <c r="V8" s="16"/>
      <c r="W8" s="16"/>
      <c r="X8" s="16"/>
      <c r="Y8" s="16"/>
      <c r="Z8" s="17">
        <f t="shared" si="0"/>
        <v>-27</v>
      </c>
      <c r="AA8" s="19">
        <f t="shared" si="0"/>
        <v>74.759999999999991</v>
      </c>
    </row>
    <row r="9" spans="1:27" ht="15.6" x14ac:dyDescent="0.25">
      <c r="A9" s="3" t="s">
        <v>7</v>
      </c>
      <c r="B9" s="6">
        <v>-18</v>
      </c>
      <c r="C9" s="20">
        <v>6.1</v>
      </c>
      <c r="D9" s="11">
        <v>-25</v>
      </c>
      <c r="E9" s="21">
        <v>4.92</v>
      </c>
      <c r="F9" s="11">
        <v>7</v>
      </c>
      <c r="G9" s="22">
        <v>11.68</v>
      </c>
      <c r="H9" s="11">
        <v>4</v>
      </c>
      <c r="I9" s="9">
        <v>10.99</v>
      </c>
      <c r="J9" s="15">
        <v>3</v>
      </c>
      <c r="K9" s="16">
        <v>10.75</v>
      </c>
      <c r="L9" s="17">
        <v>-29</v>
      </c>
      <c r="M9" s="20">
        <v>44.44</v>
      </c>
      <c r="N9" s="11">
        <v>26</v>
      </c>
      <c r="O9" s="21">
        <v>15.24</v>
      </c>
      <c r="P9" s="11">
        <v>-55</v>
      </c>
      <c r="Q9" s="22">
        <v>1.35</v>
      </c>
      <c r="R9" s="11">
        <v>-5</v>
      </c>
      <c r="S9" s="9">
        <v>8.77</v>
      </c>
      <c r="T9" s="15"/>
      <c r="U9" s="16"/>
      <c r="V9" s="16"/>
      <c r="W9" s="16"/>
      <c r="X9" s="16"/>
      <c r="Y9" s="16"/>
      <c r="Z9" s="17">
        <f t="shared" si="0"/>
        <v>-63</v>
      </c>
      <c r="AA9" s="19">
        <f t="shared" si="0"/>
        <v>69.8</v>
      </c>
    </row>
  </sheetData>
  <mergeCells count="1"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"/>
  <sheetViews>
    <sheetView workbookViewId="0">
      <selection activeCell="B1" sqref="B1:K2"/>
    </sheetView>
  </sheetViews>
  <sheetFormatPr defaultRowHeight="13.2" x14ac:dyDescent="0.25"/>
  <cols>
    <col min="1" max="1" width="38.109375" customWidth="1"/>
  </cols>
  <sheetData>
    <row r="1" spans="1:13" ht="15.6" x14ac:dyDescent="0.25">
      <c r="A1" s="47" t="s">
        <v>3</v>
      </c>
      <c r="B1" s="5" t="s">
        <v>0</v>
      </c>
      <c r="C1" s="7" t="s">
        <v>0</v>
      </c>
      <c r="D1" s="8" t="s">
        <v>1</v>
      </c>
      <c r="E1" s="14" t="s">
        <v>1</v>
      </c>
      <c r="F1" s="10" t="s">
        <v>11</v>
      </c>
      <c r="G1" s="12" t="s">
        <v>11</v>
      </c>
      <c r="H1" s="13" t="s">
        <v>14</v>
      </c>
      <c r="I1" s="13" t="s">
        <v>14</v>
      </c>
      <c r="J1" s="13" t="s">
        <v>15</v>
      </c>
      <c r="K1" s="13" t="s">
        <v>15</v>
      </c>
      <c r="L1" s="4" t="s">
        <v>2</v>
      </c>
      <c r="M1" s="4" t="s">
        <v>2</v>
      </c>
    </row>
    <row r="2" spans="1:13" ht="15.6" x14ac:dyDescent="0.25">
      <c r="A2" s="47"/>
      <c r="B2" s="5" t="s">
        <v>13</v>
      </c>
      <c r="C2" s="5" t="s">
        <v>12</v>
      </c>
      <c r="D2" s="5" t="s">
        <v>13</v>
      </c>
      <c r="E2" s="5" t="s">
        <v>12</v>
      </c>
      <c r="F2" s="5" t="s">
        <v>13</v>
      </c>
      <c r="G2" s="5" t="s">
        <v>12</v>
      </c>
      <c r="H2" s="5" t="s">
        <v>13</v>
      </c>
      <c r="I2" s="5" t="s">
        <v>12</v>
      </c>
      <c r="J2" s="5" t="s">
        <v>13</v>
      </c>
      <c r="K2" s="5" t="s">
        <v>12</v>
      </c>
      <c r="L2" s="5" t="s">
        <v>16</v>
      </c>
      <c r="M2" s="4" t="s">
        <v>12</v>
      </c>
    </row>
    <row r="3" spans="1:13" ht="15.6" x14ac:dyDescent="0.25">
      <c r="A3" s="3" t="s">
        <v>9</v>
      </c>
      <c r="B3" s="6">
        <v>26</v>
      </c>
      <c r="C3" s="20">
        <v>15.24</v>
      </c>
      <c r="D3" s="11">
        <v>44</v>
      </c>
      <c r="E3" s="21">
        <v>17.579999999999998</v>
      </c>
      <c r="F3" s="11">
        <v>-17</v>
      </c>
      <c r="G3" s="22">
        <v>6.28</v>
      </c>
      <c r="H3" s="11">
        <v>8</v>
      </c>
      <c r="I3" s="9">
        <v>11.9</v>
      </c>
      <c r="J3" s="15">
        <v>22</v>
      </c>
      <c r="K3" s="16">
        <v>14.6</v>
      </c>
      <c r="L3" s="17">
        <f t="shared" ref="L3:M9" si="0">B3+D3+F3+H3+J3</f>
        <v>83</v>
      </c>
      <c r="M3" s="19">
        <f t="shared" si="0"/>
        <v>65.599999999999994</v>
      </c>
    </row>
    <row r="4" spans="1:13" ht="15.6" x14ac:dyDescent="0.25">
      <c r="A4" s="3" t="s">
        <v>5</v>
      </c>
      <c r="B4" s="6">
        <v>0</v>
      </c>
      <c r="C4" s="20">
        <v>10</v>
      </c>
      <c r="D4" s="11">
        <v>14</v>
      </c>
      <c r="E4" s="21">
        <v>13.15</v>
      </c>
      <c r="F4" s="11">
        <v>11</v>
      </c>
      <c r="G4" s="22">
        <v>12.54</v>
      </c>
      <c r="H4" s="11">
        <v>-3</v>
      </c>
      <c r="I4" s="9">
        <v>9.25</v>
      </c>
      <c r="J4" s="15">
        <v>12</v>
      </c>
      <c r="K4" s="16">
        <v>12.75</v>
      </c>
      <c r="L4" s="17">
        <f t="shared" si="0"/>
        <v>34</v>
      </c>
      <c r="M4" s="19">
        <f t="shared" si="0"/>
        <v>57.69</v>
      </c>
    </row>
    <row r="5" spans="1:13" ht="15.6" x14ac:dyDescent="0.25">
      <c r="A5" s="3" t="s">
        <v>6</v>
      </c>
      <c r="B5" s="6">
        <v>15</v>
      </c>
      <c r="C5" s="20">
        <v>13.34</v>
      </c>
      <c r="D5" s="11">
        <v>15</v>
      </c>
      <c r="E5" s="21">
        <v>13.34</v>
      </c>
      <c r="F5" s="11">
        <v>-2</v>
      </c>
      <c r="G5" s="22">
        <v>9.5</v>
      </c>
      <c r="H5" s="11">
        <v>-13</v>
      </c>
      <c r="I5" s="9">
        <v>7.05</v>
      </c>
      <c r="J5" s="15">
        <v>-6</v>
      </c>
      <c r="K5" s="16">
        <v>8.5399999999999991</v>
      </c>
      <c r="L5" s="17">
        <f t="shared" si="0"/>
        <v>9</v>
      </c>
      <c r="M5" s="19">
        <f t="shared" si="0"/>
        <v>51.769999999999996</v>
      </c>
    </row>
    <row r="6" spans="1:13" ht="15.6" x14ac:dyDescent="0.25">
      <c r="A6" s="3" t="s">
        <v>4</v>
      </c>
      <c r="B6" s="6">
        <v>-34</v>
      </c>
      <c r="C6" s="20">
        <v>3.62</v>
      </c>
      <c r="D6" s="11">
        <v>1</v>
      </c>
      <c r="E6" s="21">
        <v>10.25</v>
      </c>
      <c r="F6" s="11">
        <v>-22</v>
      </c>
      <c r="G6" s="22">
        <v>4.92</v>
      </c>
      <c r="H6" s="11">
        <v>37</v>
      </c>
      <c r="I6" s="9">
        <v>16.77</v>
      </c>
      <c r="J6" s="15">
        <v>-1</v>
      </c>
      <c r="K6" s="16">
        <v>9.75</v>
      </c>
      <c r="L6" s="17">
        <f t="shared" si="0"/>
        <v>-19</v>
      </c>
      <c r="M6" s="19">
        <f t="shared" si="0"/>
        <v>45.31</v>
      </c>
    </row>
    <row r="7" spans="1:13" ht="15.6" x14ac:dyDescent="0.25">
      <c r="A7" s="3" t="s">
        <v>7</v>
      </c>
      <c r="B7" s="6">
        <v>-18</v>
      </c>
      <c r="C7" s="20">
        <v>6.1</v>
      </c>
      <c r="D7" s="11">
        <v>-25</v>
      </c>
      <c r="E7" s="21">
        <v>4.92</v>
      </c>
      <c r="F7" s="11">
        <v>7</v>
      </c>
      <c r="G7" s="22">
        <v>11.68</v>
      </c>
      <c r="H7" s="11">
        <v>4</v>
      </c>
      <c r="I7" s="9">
        <v>10.99</v>
      </c>
      <c r="J7" s="15">
        <v>3</v>
      </c>
      <c r="K7" s="16">
        <v>10.75</v>
      </c>
      <c r="L7" s="17">
        <f t="shared" si="0"/>
        <v>-29</v>
      </c>
      <c r="M7" s="19">
        <f t="shared" si="0"/>
        <v>44.44</v>
      </c>
    </row>
    <row r="8" spans="1:13" ht="15.6" x14ac:dyDescent="0.25">
      <c r="A8" s="3" t="s">
        <v>8</v>
      </c>
      <c r="B8" s="6">
        <v>-6</v>
      </c>
      <c r="C8" s="20">
        <v>8.5399999999999991</v>
      </c>
      <c r="D8" s="11">
        <v>-32</v>
      </c>
      <c r="E8" s="21">
        <v>3.98</v>
      </c>
      <c r="F8" s="11">
        <v>31</v>
      </c>
      <c r="G8" s="22">
        <v>15.97</v>
      </c>
      <c r="H8" s="11">
        <v>8</v>
      </c>
      <c r="I8" s="9">
        <v>11.9</v>
      </c>
      <c r="J8" s="15">
        <v>-34</v>
      </c>
      <c r="K8" s="16">
        <v>3.62</v>
      </c>
      <c r="L8" s="17">
        <f t="shared" si="0"/>
        <v>-33</v>
      </c>
      <c r="M8" s="19">
        <f t="shared" si="0"/>
        <v>44.01</v>
      </c>
    </row>
    <row r="9" spans="1:13" ht="15.6" x14ac:dyDescent="0.25">
      <c r="A9" s="3" t="s">
        <v>10</v>
      </c>
      <c r="B9" s="6">
        <v>17</v>
      </c>
      <c r="C9" s="20">
        <v>13.72</v>
      </c>
      <c r="D9" s="11">
        <v>-17</v>
      </c>
      <c r="E9" s="21">
        <v>6.28</v>
      </c>
      <c r="F9" s="11">
        <v>-8</v>
      </c>
      <c r="G9" s="22">
        <v>8.1</v>
      </c>
      <c r="H9" s="11">
        <v>-41</v>
      </c>
      <c r="I9" s="9">
        <v>2.75</v>
      </c>
      <c r="J9" s="15">
        <v>4</v>
      </c>
      <c r="K9" s="16">
        <v>10.99</v>
      </c>
      <c r="L9" s="17">
        <f t="shared" si="0"/>
        <v>-45</v>
      </c>
      <c r="M9" s="19">
        <f t="shared" si="0"/>
        <v>41.84</v>
      </c>
    </row>
  </sheetData>
  <mergeCells count="1"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1"/>
  <sheetViews>
    <sheetView workbookViewId="0">
      <selection sqref="A1:A2"/>
    </sheetView>
  </sheetViews>
  <sheetFormatPr defaultRowHeight="13.2" x14ac:dyDescent="0.25"/>
  <cols>
    <col min="1" max="1" width="41.5546875" customWidth="1"/>
  </cols>
  <sheetData>
    <row r="1" spans="1:17" ht="15.6" x14ac:dyDescent="0.25">
      <c r="A1" s="47" t="s">
        <v>3</v>
      </c>
      <c r="B1" s="5" t="s">
        <v>17</v>
      </c>
      <c r="C1" s="7" t="s">
        <v>18</v>
      </c>
      <c r="D1" s="8" t="s">
        <v>19</v>
      </c>
      <c r="E1" s="14" t="s">
        <v>19</v>
      </c>
      <c r="F1" s="10" t="s">
        <v>20</v>
      </c>
      <c r="G1" s="12" t="s">
        <v>20</v>
      </c>
      <c r="H1" s="13" t="s">
        <v>21</v>
      </c>
      <c r="I1" s="13" t="s">
        <v>21</v>
      </c>
      <c r="J1" s="13" t="s">
        <v>22</v>
      </c>
      <c r="K1" s="13" t="s">
        <v>22</v>
      </c>
      <c r="L1" s="13" t="s">
        <v>23</v>
      </c>
      <c r="M1" s="13" t="s">
        <v>23</v>
      </c>
      <c r="N1" s="13" t="s">
        <v>24</v>
      </c>
      <c r="O1" s="13" t="s">
        <v>24</v>
      </c>
      <c r="P1" s="4" t="s">
        <v>2</v>
      </c>
      <c r="Q1" s="4" t="s">
        <v>2</v>
      </c>
    </row>
    <row r="2" spans="1:17" ht="15.6" x14ac:dyDescent="0.25">
      <c r="A2" s="47"/>
      <c r="B2" s="5" t="s">
        <v>13</v>
      </c>
      <c r="C2" s="5" t="s">
        <v>12</v>
      </c>
      <c r="D2" s="5" t="s">
        <v>13</v>
      </c>
      <c r="E2" s="5" t="s">
        <v>12</v>
      </c>
      <c r="F2" s="5" t="s">
        <v>13</v>
      </c>
      <c r="G2" s="5" t="s">
        <v>12</v>
      </c>
      <c r="H2" s="5" t="s">
        <v>13</v>
      </c>
      <c r="I2" s="5" t="s">
        <v>12</v>
      </c>
      <c r="J2" s="5" t="s">
        <v>13</v>
      </c>
      <c r="K2" s="5" t="s">
        <v>12</v>
      </c>
      <c r="L2" s="5" t="s">
        <v>13</v>
      </c>
      <c r="M2" s="5" t="s">
        <v>12</v>
      </c>
      <c r="N2" s="5" t="s">
        <v>13</v>
      </c>
      <c r="O2" s="5" t="s">
        <v>12</v>
      </c>
      <c r="P2" s="5" t="s">
        <v>16</v>
      </c>
      <c r="Q2" s="4" t="s">
        <v>12</v>
      </c>
    </row>
    <row r="3" spans="1:17" ht="15.6" x14ac:dyDescent="0.25">
      <c r="A3" s="3" t="s">
        <v>9</v>
      </c>
      <c r="B3" s="17">
        <v>83</v>
      </c>
      <c r="C3" s="20">
        <v>65.599999999999994</v>
      </c>
      <c r="D3" s="11">
        <v>10</v>
      </c>
      <c r="E3" s="21">
        <v>12.33</v>
      </c>
      <c r="F3" s="11">
        <v>3</v>
      </c>
      <c r="G3" s="22">
        <v>10.75</v>
      </c>
      <c r="H3" s="11"/>
      <c r="I3" s="9"/>
      <c r="J3" s="15"/>
      <c r="K3" s="16"/>
      <c r="L3" s="16"/>
      <c r="M3" s="16"/>
      <c r="N3" s="16"/>
      <c r="O3" s="16"/>
      <c r="P3" s="17">
        <f t="shared" ref="P3:Q9" si="0">B3+D3+F3+H3+J3+L3+N3</f>
        <v>96</v>
      </c>
      <c r="Q3" s="19">
        <f t="shared" si="0"/>
        <v>88.679999999999993</v>
      </c>
    </row>
    <row r="4" spans="1:17" ht="15.6" x14ac:dyDescent="0.25">
      <c r="A4" s="3" t="s">
        <v>6</v>
      </c>
      <c r="B4" s="17">
        <v>9</v>
      </c>
      <c r="C4" s="20">
        <v>51.77</v>
      </c>
      <c r="D4" s="11">
        <v>-9</v>
      </c>
      <c r="E4" s="21">
        <v>7.88</v>
      </c>
      <c r="F4" s="11">
        <v>23</v>
      </c>
      <c r="G4" s="22">
        <v>14.76</v>
      </c>
      <c r="H4" s="11"/>
      <c r="I4" s="9"/>
      <c r="J4" s="15"/>
      <c r="K4" s="16"/>
      <c r="L4" s="16"/>
      <c r="M4" s="16"/>
      <c r="N4" s="16"/>
      <c r="O4" s="16"/>
      <c r="P4" s="17">
        <f t="shared" si="0"/>
        <v>23</v>
      </c>
      <c r="Q4" s="19">
        <f t="shared" si="0"/>
        <v>74.410000000000011</v>
      </c>
    </row>
    <row r="5" spans="1:17" ht="15.6" x14ac:dyDescent="0.25">
      <c r="A5" s="3" t="s">
        <v>5</v>
      </c>
      <c r="B5" s="17">
        <v>34</v>
      </c>
      <c r="C5" s="20">
        <v>57.69</v>
      </c>
      <c r="D5" s="11">
        <v>-9</v>
      </c>
      <c r="E5" s="21">
        <v>7.88</v>
      </c>
      <c r="F5" s="11">
        <v>-29</v>
      </c>
      <c r="G5" s="22">
        <v>4.3099999999999996</v>
      </c>
      <c r="H5" s="11"/>
      <c r="I5" s="9"/>
      <c r="J5" s="15"/>
      <c r="K5" s="16"/>
      <c r="L5" s="16"/>
      <c r="M5" s="16"/>
      <c r="N5" s="16"/>
      <c r="O5" s="16"/>
      <c r="P5" s="17">
        <f t="shared" si="0"/>
        <v>-4</v>
      </c>
      <c r="Q5" s="19">
        <f t="shared" si="0"/>
        <v>69.88</v>
      </c>
    </row>
    <row r="6" spans="1:17" ht="15.6" x14ac:dyDescent="0.25">
      <c r="A6" s="3" t="s">
        <v>8</v>
      </c>
      <c r="B6" s="17">
        <v>-33</v>
      </c>
      <c r="C6" s="20">
        <v>45.79</v>
      </c>
      <c r="D6" s="11">
        <v>-4</v>
      </c>
      <c r="E6" s="21">
        <v>9.01</v>
      </c>
      <c r="F6" s="11">
        <v>25</v>
      </c>
      <c r="G6" s="22">
        <v>15.08</v>
      </c>
      <c r="H6" s="11"/>
      <c r="I6" s="9"/>
      <c r="J6" s="15"/>
      <c r="K6" s="16"/>
      <c r="L6" s="16"/>
      <c r="M6" s="16"/>
      <c r="N6" s="16"/>
      <c r="O6" s="16"/>
      <c r="P6" s="17">
        <f t="shared" si="0"/>
        <v>-12</v>
      </c>
      <c r="Q6" s="19">
        <f t="shared" si="0"/>
        <v>69.88</v>
      </c>
    </row>
    <row r="7" spans="1:17" ht="15.6" x14ac:dyDescent="0.25">
      <c r="A7" s="3" t="s">
        <v>10</v>
      </c>
      <c r="B7" s="17">
        <v>-45</v>
      </c>
      <c r="C7" s="20">
        <v>41.84</v>
      </c>
      <c r="D7" s="11">
        <v>0</v>
      </c>
      <c r="E7" s="21">
        <v>10</v>
      </c>
      <c r="F7" s="11">
        <v>26</v>
      </c>
      <c r="G7" s="22">
        <v>15.24</v>
      </c>
      <c r="H7" s="11"/>
      <c r="I7" s="9"/>
      <c r="J7" s="15"/>
      <c r="K7" s="16"/>
      <c r="L7" s="16"/>
      <c r="M7" s="16"/>
      <c r="N7" s="16"/>
      <c r="O7" s="16"/>
      <c r="P7" s="17">
        <f t="shared" si="0"/>
        <v>-19</v>
      </c>
      <c r="Q7" s="19">
        <f t="shared" si="0"/>
        <v>67.08</v>
      </c>
    </row>
    <row r="8" spans="1:17" ht="15.6" x14ac:dyDescent="0.25">
      <c r="A8" s="3" t="s">
        <v>4</v>
      </c>
      <c r="B8" s="17">
        <v>-19</v>
      </c>
      <c r="C8" s="20">
        <v>45.31</v>
      </c>
      <c r="D8" s="11">
        <v>-10</v>
      </c>
      <c r="E8" s="21">
        <v>7.67</v>
      </c>
      <c r="F8" s="11">
        <v>7</v>
      </c>
      <c r="G8" s="22">
        <v>11.68</v>
      </c>
      <c r="H8" s="11"/>
      <c r="I8" s="9"/>
      <c r="J8" s="15"/>
      <c r="K8" s="16"/>
      <c r="L8" s="16"/>
      <c r="M8" s="16"/>
      <c r="N8" s="16"/>
      <c r="O8" s="16"/>
      <c r="P8" s="17">
        <f t="shared" si="0"/>
        <v>-22</v>
      </c>
      <c r="Q8" s="19">
        <f t="shared" si="0"/>
        <v>64.66</v>
      </c>
    </row>
    <row r="9" spans="1:17" ht="15.6" x14ac:dyDescent="0.25">
      <c r="A9" s="3" t="s">
        <v>7</v>
      </c>
      <c r="B9" s="17">
        <v>-29</v>
      </c>
      <c r="C9" s="20">
        <v>44.01</v>
      </c>
      <c r="D9" s="11">
        <v>26</v>
      </c>
      <c r="E9" s="21">
        <v>15.24</v>
      </c>
      <c r="F9" s="11">
        <v>-55</v>
      </c>
      <c r="G9" s="22">
        <v>1.35</v>
      </c>
      <c r="H9" s="11"/>
      <c r="I9" s="9"/>
      <c r="J9" s="15"/>
      <c r="K9" s="16"/>
      <c r="L9" s="16"/>
      <c r="M9" s="16"/>
      <c r="N9" s="16"/>
      <c r="O9" s="16"/>
      <c r="P9" s="17">
        <f t="shared" si="0"/>
        <v>-58</v>
      </c>
      <c r="Q9" s="19">
        <f t="shared" si="0"/>
        <v>60.6</v>
      </c>
    </row>
    <row r="11" spans="1:17" ht="15.6" x14ac:dyDescent="0.3">
      <c r="O11" s="48" t="s">
        <v>25</v>
      </c>
      <c r="P11" s="48"/>
      <c r="Q11" s="48"/>
    </row>
    <row r="12" spans="1:17" ht="15.6" x14ac:dyDescent="0.25">
      <c r="A12" s="23" t="s">
        <v>26</v>
      </c>
    </row>
    <row r="13" spans="1:17" ht="15.6" x14ac:dyDescent="0.25">
      <c r="A13" s="47" t="s">
        <v>3</v>
      </c>
      <c r="B13" s="8" t="s">
        <v>19</v>
      </c>
      <c r="C13" s="14" t="s">
        <v>19</v>
      </c>
    </row>
    <row r="14" spans="1:17" ht="15.6" x14ac:dyDescent="0.25">
      <c r="A14" s="47"/>
      <c r="B14" s="5" t="s">
        <v>13</v>
      </c>
      <c r="C14" s="5" t="s">
        <v>12</v>
      </c>
    </row>
    <row r="15" spans="1:17" ht="15.6" x14ac:dyDescent="0.25">
      <c r="A15" s="3" t="s">
        <v>9</v>
      </c>
      <c r="B15" s="11">
        <v>10</v>
      </c>
      <c r="C15" s="21">
        <v>12.33</v>
      </c>
    </row>
    <row r="16" spans="1:17" ht="15.6" x14ac:dyDescent="0.25">
      <c r="A16" s="3" t="s">
        <v>5</v>
      </c>
      <c r="B16" s="11">
        <v>-9</v>
      </c>
      <c r="C16" s="21">
        <v>7.88</v>
      </c>
    </row>
    <row r="17" spans="1:3" ht="15.6" x14ac:dyDescent="0.25">
      <c r="A17" s="3" t="s">
        <v>6</v>
      </c>
      <c r="B17" s="11">
        <v>-9</v>
      </c>
      <c r="C17" s="21">
        <v>7.88</v>
      </c>
    </row>
    <row r="18" spans="1:3" ht="15.6" x14ac:dyDescent="0.25">
      <c r="A18" s="3" t="s">
        <v>7</v>
      </c>
      <c r="B18" s="11">
        <v>26</v>
      </c>
      <c r="C18" s="21">
        <v>15.24</v>
      </c>
    </row>
    <row r="19" spans="1:3" ht="15.6" x14ac:dyDescent="0.25">
      <c r="A19" s="3" t="s">
        <v>8</v>
      </c>
      <c r="B19" s="11">
        <v>-4</v>
      </c>
      <c r="C19" s="21">
        <v>9.01</v>
      </c>
    </row>
    <row r="20" spans="1:3" ht="15.6" x14ac:dyDescent="0.25">
      <c r="A20" s="3" t="s">
        <v>4</v>
      </c>
      <c r="B20" s="11">
        <v>-10</v>
      </c>
      <c r="C20" s="21">
        <v>7.67</v>
      </c>
    </row>
    <row r="21" spans="1:3" ht="15.6" x14ac:dyDescent="0.25">
      <c r="A21" s="3" t="s">
        <v>10</v>
      </c>
      <c r="B21" s="11">
        <v>0</v>
      </c>
      <c r="C21" s="21">
        <v>10</v>
      </c>
    </row>
  </sheetData>
  <sortState xmlns:xlrd2="http://schemas.microsoft.com/office/spreadsheetml/2017/richdata2" ref="A4:Q9">
    <sortCondition sortBy="icon" ref="A3:A9"/>
    <sortCondition descending="1" ref="Q3:Q9"/>
  </sortState>
  <mergeCells count="3">
    <mergeCell ref="A1:A2"/>
    <mergeCell ref="O11:Q11"/>
    <mergeCell ref="A13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BYE</vt:lpstr>
      <vt:lpstr>Sheet3</vt:lpstr>
      <vt:lpstr>Sheet1</vt:lpstr>
      <vt:lpstr>Sheet2</vt:lpstr>
    </vt:vector>
  </TitlesOfParts>
  <Company>E.B.F.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</dc:creator>
  <cp:lastModifiedBy>Salem Al sabbali</cp:lastModifiedBy>
  <cp:lastPrinted>2025-02-03T18:31:17Z</cp:lastPrinted>
  <dcterms:created xsi:type="dcterms:W3CDTF">2009-06-23T12:32:55Z</dcterms:created>
  <dcterms:modified xsi:type="dcterms:W3CDTF">2025-02-10T19:03:29Z</dcterms:modified>
</cp:coreProperties>
</file>